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fileSharing readOnlyRecommended="1" userName="Jace" reservationPassword="B41D"/>
  <workbookPr autoCompressPictures="0"/>
  <bookViews>
    <workbookView xWindow="9780" yWindow="4280" windowWidth="30840" windowHeight="18740" activeTab="2"/>
  </bookViews>
  <sheets>
    <sheet name="Charter Revenue" sheetId="1" r:id="rId1"/>
    <sheet name="Charter Expenses" sheetId="2" r:id="rId2"/>
    <sheet name="Charter Expenses 2" sheetId="3" r:id="rId3"/>
    <sheet name="Sheet1" sheetId="4" r:id="rId4"/>
  </sheets>
  <externalReferences>
    <externalReference r:id="rId5"/>
  </externalReferences>
  <definedNames>
    <definedName name="CertBen">'[1]Staff Details'!$AA$11:$AA$201</definedName>
    <definedName name="CertFund">'[1]Staff Details'!$A$11:$A$201</definedName>
    <definedName name="CertObj">'[1]Staff Details'!$G$11:$G$201</definedName>
    <definedName name="CertProg">'[1]Staff Details'!$E$11:$E$201</definedName>
    <definedName name="CertSalary">'[1]Staff Details'!$R$11:$R$201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3" l="1"/>
  <c r="H45" i="2"/>
  <c r="H81" i="2"/>
  <c r="H117" i="2"/>
  <c r="H153" i="2"/>
  <c r="H189" i="2"/>
  <c r="H224" i="2"/>
  <c r="H260" i="2"/>
  <c r="H296" i="2"/>
  <c r="H332" i="2"/>
  <c r="H368" i="2"/>
  <c r="H406" i="2"/>
  <c r="H443" i="2"/>
  <c r="H480" i="2"/>
  <c r="H517" i="2"/>
  <c r="H554" i="2"/>
  <c r="H591" i="2"/>
  <c r="H628" i="2"/>
  <c r="H666" i="2"/>
  <c r="H703" i="2"/>
  <c r="H740" i="2"/>
  <c r="H777" i="2"/>
  <c r="H814" i="2"/>
  <c r="H851" i="2"/>
  <c r="H888" i="2"/>
  <c r="H925" i="2"/>
  <c r="H962" i="2"/>
  <c r="H999" i="2"/>
  <c r="H1036" i="2"/>
  <c r="H1073" i="2"/>
  <c r="H1075" i="2"/>
  <c r="I126" i="3"/>
  <c r="I127" i="3"/>
  <c r="I251" i="3"/>
  <c r="H46" i="1"/>
  <c r="H76" i="1"/>
  <c r="H91" i="1"/>
  <c r="H98" i="1"/>
  <c r="H100" i="1"/>
  <c r="H102" i="1"/>
  <c r="H44" i="3"/>
  <c r="H81" i="3"/>
  <c r="H118" i="3"/>
  <c r="H151" i="3"/>
  <c r="H189" i="3"/>
  <c r="H264" i="3"/>
  <c r="H303" i="3"/>
  <c r="H337" i="3"/>
  <c r="H367" i="3"/>
  <c r="H398" i="3"/>
  <c r="H421" i="3"/>
  <c r="H444" i="3"/>
  <c r="H475" i="3"/>
  <c r="H506" i="3"/>
  <c r="G569" i="3"/>
  <c r="H228" i="3"/>
  <c r="H541" i="3"/>
  <c r="H543" i="3"/>
  <c r="H554" i="3"/>
  <c r="H563" i="3"/>
  <c r="H565" i="3"/>
  <c r="G84" i="3" a="1"/>
  <c r="G84" i="3"/>
  <c r="G86" i="3" a="1"/>
  <c r="G86" i="3"/>
  <c r="G118" i="3"/>
  <c r="G44" i="3"/>
  <c r="G121" i="3" a="1"/>
  <c r="G121" i="3"/>
  <c r="G123" i="3" a="1"/>
  <c r="G123" i="3"/>
  <c r="G151" i="3"/>
  <c r="G228" i="3"/>
  <c r="G189" i="3"/>
  <c r="G264" i="3"/>
  <c r="G47" i="3" a="1"/>
  <c r="G47" i="3"/>
  <c r="G49" i="3" a="1"/>
  <c r="G49" i="3"/>
  <c r="G81" i="3"/>
  <c r="G267" i="3" a="1"/>
  <c r="G267" i="3"/>
  <c r="G269" i="3" a="1"/>
  <c r="G269" i="3"/>
  <c r="G303" i="3"/>
  <c r="G306" i="3" a="1"/>
  <c r="G306" i="3"/>
  <c r="G308" i="3" a="1"/>
  <c r="G308" i="3"/>
  <c r="G337" i="3"/>
  <c r="G340" i="3" a="1"/>
  <c r="G340" i="3"/>
  <c r="G342" i="3" a="1"/>
  <c r="G342" i="3"/>
  <c r="G367" i="3"/>
  <c r="G370" i="3" a="1"/>
  <c r="G370" i="3"/>
  <c r="G372" i="3" a="1"/>
  <c r="G372" i="3"/>
  <c r="G398" i="3"/>
  <c r="G401" i="3" a="1"/>
  <c r="G401" i="3"/>
  <c r="G403" i="3" a="1"/>
  <c r="G403" i="3"/>
  <c r="G421" i="3"/>
  <c r="G424" i="3" a="1"/>
  <c r="G424" i="3"/>
  <c r="G426" i="3" a="1"/>
  <c r="G426" i="3"/>
  <c r="G444" i="3"/>
  <c r="G447" i="3" a="1"/>
  <c r="G447" i="3"/>
  <c r="G449" i="3" a="1"/>
  <c r="G449" i="3"/>
  <c r="G475" i="3"/>
  <c r="G478" i="3" a="1"/>
  <c r="G478" i="3"/>
  <c r="G480" i="3" a="1"/>
  <c r="G480" i="3"/>
  <c r="G506" i="3"/>
  <c r="G509" i="3" a="1"/>
  <c r="G509" i="3"/>
  <c r="G511" i="3" a="1"/>
  <c r="G511" i="3"/>
  <c r="G539" i="3"/>
  <c r="G541" i="3"/>
  <c r="G260" i="2"/>
  <c r="G999" i="2"/>
  <c r="G45" i="2"/>
  <c r="G48" i="2" a="1"/>
  <c r="G48" i="2"/>
  <c r="G50" i="2" a="1"/>
  <c r="G50" i="2"/>
  <c r="G81" i="2"/>
  <c r="G84" i="2" a="1"/>
  <c r="G84" i="2"/>
  <c r="G86" i="2" a="1"/>
  <c r="G86" i="2"/>
  <c r="G117" i="2"/>
  <c r="G120" i="2" a="1"/>
  <c r="G120" i="2"/>
  <c r="G122" i="2" a="1"/>
  <c r="G122" i="2"/>
  <c r="G153" i="2"/>
  <c r="G156" i="2" a="1"/>
  <c r="G156" i="2"/>
  <c r="G158" i="2" a="1"/>
  <c r="G158" i="2"/>
  <c r="G189" i="2"/>
  <c r="G192" i="2" a="1"/>
  <c r="G192" i="2"/>
  <c r="G194" i="2" a="1"/>
  <c r="G194" i="2"/>
  <c r="G224" i="2"/>
  <c r="G263" i="2" a="1"/>
  <c r="G263" i="2"/>
  <c r="G265" i="2" a="1"/>
  <c r="G265" i="2"/>
  <c r="G296" i="2"/>
  <c r="G299" i="2" a="1"/>
  <c r="G299" i="2"/>
  <c r="G301" i="2" a="1"/>
  <c r="G301" i="2"/>
  <c r="G332" i="2"/>
  <c r="G335" i="2" a="1"/>
  <c r="G335" i="2"/>
  <c r="G337" i="2" a="1"/>
  <c r="G337" i="2"/>
  <c r="G368" i="2"/>
  <c r="G372" i="2" a="1"/>
  <c r="G372" i="2"/>
  <c r="G374" i="2" a="1"/>
  <c r="G374" i="2"/>
  <c r="G406" i="2"/>
  <c r="G409" i="2" a="1"/>
  <c r="G409" i="2"/>
  <c r="G411" i="2" a="1"/>
  <c r="G411" i="2"/>
  <c r="G443" i="2"/>
  <c r="G446" i="2" a="1"/>
  <c r="G446" i="2"/>
  <c r="G448" i="2" a="1"/>
  <c r="G448" i="2"/>
  <c r="G480" i="2"/>
  <c r="G483" i="2" a="1"/>
  <c r="G483" i="2"/>
  <c r="G485" i="2" a="1"/>
  <c r="G485" i="2"/>
  <c r="G517" i="2"/>
  <c r="G520" i="2" a="1"/>
  <c r="G520" i="2"/>
  <c r="G522" i="2" a="1"/>
  <c r="G522" i="2"/>
  <c r="G554" i="2"/>
  <c r="G557" i="2" a="1"/>
  <c r="G557" i="2"/>
  <c r="G559" i="2" a="1"/>
  <c r="G559" i="2"/>
  <c r="G591" i="2"/>
  <c r="G594" i="2" a="1"/>
  <c r="G594" i="2"/>
  <c r="G596" i="2" a="1"/>
  <c r="G596" i="2"/>
  <c r="G628" i="2"/>
  <c r="G631" i="2" a="1"/>
  <c r="G631" i="2"/>
  <c r="G633" i="2" a="1"/>
  <c r="G633" i="2"/>
  <c r="G666" i="2"/>
  <c r="G669" i="2" a="1"/>
  <c r="G669" i="2"/>
  <c r="G671" i="2" a="1"/>
  <c r="G671" i="2"/>
  <c r="G703" i="2"/>
  <c r="G706" i="2" a="1"/>
  <c r="G706" i="2"/>
  <c r="G708" i="2" a="1"/>
  <c r="G708" i="2"/>
  <c r="G740" i="2"/>
  <c r="G743" i="2" a="1"/>
  <c r="G743" i="2"/>
  <c r="G745" i="2" a="1"/>
  <c r="G745" i="2"/>
  <c r="G777" i="2"/>
  <c r="G780" i="2" a="1"/>
  <c r="G780" i="2"/>
  <c r="G782" i="2" a="1"/>
  <c r="G782" i="2"/>
  <c r="G814" i="2"/>
  <c r="G817" i="2" a="1"/>
  <c r="G817" i="2"/>
  <c r="G819" i="2" a="1"/>
  <c r="G819" i="2"/>
  <c r="G851" i="2"/>
  <c r="G854" i="2" a="1"/>
  <c r="G854" i="2"/>
  <c r="G856" i="2" a="1"/>
  <c r="G856" i="2"/>
  <c r="G888" i="2"/>
  <c r="G891" i="2" a="1"/>
  <c r="G891" i="2"/>
  <c r="G893" i="2" a="1"/>
  <c r="G893" i="2"/>
  <c r="G925" i="2"/>
  <c r="G928" i="2" a="1"/>
  <c r="G928" i="2"/>
  <c r="G930" i="2" a="1"/>
  <c r="G930" i="2"/>
  <c r="G962" i="2"/>
  <c r="G1002" i="2" a="1"/>
  <c r="G1002" i="2"/>
  <c r="G1004" i="2" a="1"/>
  <c r="G1004" i="2"/>
  <c r="G1036" i="2"/>
  <c r="G1039" i="2" a="1"/>
  <c r="G1039" i="2"/>
  <c r="G1041" i="2" a="1"/>
  <c r="G1041" i="2"/>
  <c r="G1073" i="2"/>
  <c r="G1075" i="2"/>
  <c r="G543" i="3"/>
  <c r="G551" i="3"/>
  <c r="G552" i="3"/>
  <c r="G554" i="3"/>
  <c r="G563" i="3"/>
  <c r="G565" i="3"/>
  <c r="G571" i="3"/>
  <c r="I106" i="1"/>
  <c r="I547" i="3"/>
  <c r="I548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2" i="3"/>
  <c r="I253" i="3"/>
  <c r="I254" i="3"/>
  <c r="I255" i="3"/>
  <c r="I5" i="1"/>
  <c r="H109" i="1"/>
  <c r="H111" i="1"/>
  <c r="H573" i="3"/>
  <c r="I16" i="2"/>
  <c r="I67" i="1"/>
  <c r="F76" i="1"/>
  <c r="F46" i="1"/>
  <c r="F91" i="1"/>
  <c r="F98" i="1"/>
  <c r="F100" i="1"/>
  <c r="F102" i="1"/>
  <c r="F109" i="1"/>
  <c r="F111" i="1"/>
  <c r="F573" i="3"/>
  <c r="G46" i="1"/>
  <c r="G76" i="1"/>
  <c r="G91" i="1"/>
  <c r="G98" i="1"/>
  <c r="G100" i="1"/>
  <c r="G102" i="1"/>
  <c r="G109" i="1"/>
  <c r="G111" i="1"/>
  <c r="G573" i="3"/>
  <c r="I558" i="3"/>
  <c r="I316" i="3"/>
  <c r="I317" i="3"/>
  <c r="I318" i="3"/>
  <c r="I319" i="3"/>
  <c r="I205" i="3"/>
  <c r="I206" i="3"/>
  <c r="I207" i="3"/>
  <c r="I208" i="3"/>
  <c r="I209" i="3"/>
  <c r="I210" i="3"/>
  <c r="I197" i="3"/>
  <c r="I198" i="3"/>
  <c r="I199" i="3"/>
  <c r="I200" i="3"/>
  <c r="I201" i="3"/>
  <c r="I202" i="3"/>
  <c r="I203" i="3"/>
  <c r="I204" i="3"/>
  <c r="E573" i="3"/>
  <c r="I541" i="3"/>
  <c r="I1075" i="2"/>
  <c r="I543" i="3"/>
  <c r="E591" i="2"/>
  <c r="E628" i="2"/>
  <c r="E666" i="2"/>
  <c r="E703" i="2"/>
  <c r="E740" i="2"/>
  <c r="E777" i="2"/>
  <c r="E814" i="2"/>
  <c r="E851" i="2"/>
  <c r="E888" i="2"/>
  <c r="E925" i="2"/>
  <c r="E962" i="2"/>
  <c r="E999" i="2"/>
  <c r="E1036" i="2"/>
  <c r="E1073" i="2"/>
  <c r="E1075" i="2"/>
  <c r="F591" i="2"/>
  <c r="F628" i="2"/>
  <c r="F666" i="2"/>
  <c r="F703" i="2"/>
  <c r="F740" i="2"/>
  <c r="F777" i="2"/>
  <c r="F814" i="2"/>
  <c r="F851" i="2"/>
  <c r="F888" i="2"/>
  <c r="F925" i="2"/>
  <c r="F962" i="2"/>
  <c r="F999" i="2"/>
  <c r="F1036" i="2"/>
  <c r="F1073" i="2"/>
  <c r="F1075" i="2"/>
  <c r="D573" i="3"/>
  <c r="D591" i="2"/>
  <c r="D628" i="2"/>
  <c r="D666" i="2"/>
  <c r="D703" i="2"/>
  <c r="D740" i="2"/>
  <c r="D777" i="2"/>
  <c r="D814" i="2"/>
  <c r="D851" i="2"/>
  <c r="D888" i="2"/>
  <c r="D925" i="2"/>
  <c r="D962" i="2"/>
  <c r="D999" i="2"/>
  <c r="D1036" i="2"/>
  <c r="D1073" i="2"/>
  <c r="D1075" i="2"/>
  <c r="I573" i="3"/>
  <c r="I569" i="3"/>
  <c r="I563" i="3"/>
  <c r="I562" i="3"/>
  <c r="I561" i="3"/>
  <c r="I560" i="3"/>
  <c r="I559" i="3"/>
  <c r="I557" i="3"/>
  <c r="I551" i="3"/>
  <c r="I549" i="3"/>
  <c r="I546" i="3"/>
  <c r="F571" i="3"/>
  <c r="F575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75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5" i="3"/>
  <c r="I314" i="3"/>
  <c r="I313" i="3"/>
  <c r="I312" i="3"/>
  <c r="I311" i="3"/>
  <c r="I310" i="3"/>
  <c r="I309" i="3"/>
  <c r="I308" i="3"/>
  <c r="I307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303" i="3"/>
  <c r="I263" i="3"/>
  <c r="I262" i="3"/>
  <c r="I261" i="3"/>
  <c r="I260" i="3"/>
  <c r="I259" i="3"/>
  <c r="I258" i="3"/>
  <c r="I257" i="3"/>
  <c r="I256" i="3"/>
  <c r="I236" i="3"/>
  <c r="I235" i="3"/>
  <c r="I234" i="3"/>
  <c r="I233" i="3"/>
  <c r="I232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196" i="3"/>
  <c r="I195" i="3"/>
  <c r="I194" i="3"/>
  <c r="I193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1" i="3"/>
  <c r="I160" i="3"/>
  <c r="I159" i="3"/>
  <c r="I158" i="3"/>
  <c r="I157" i="3"/>
  <c r="I156" i="3"/>
  <c r="I155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5" i="3"/>
  <c r="I124" i="3"/>
  <c r="I123" i="3"/>
  <c r="I122" i="3"/>
  <c r="I151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E1" i="3"/>
  <c r="C1" i="3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5" i="2"/>
  <c r="I664" i="2"/>
  <c r="I663" i="2"/>
  <c r="I662" i="2"/>
  <c r="I661" i="2"/>
  <c r="I660" i="2"/>
  <c r="B1106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4" i="2"/>
  <c r="B1111" i="2"/>
  <c r="I43" i="2"/>
  <c r="B1110" i="2"/>
  <c r="I42" i="2"/>
  <c r="B1109" i="2"/>
  <c r="I41" i="2"/>
  <c r="B1108" i="2"/>
  <c r="I40" i="2"/>
  <c r="B1107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5" i="2"/>
  <c r="I14" i="2"/>
  <c r="I13" i="2"/>
  <c r="I12" i="2"/>
  <c r="E1" i="2"/>
  <c r="C1" i="2"/>
  <c r="I121" i="1"/>
  <c r="I119" i="1"/>
  <c r="I118" i="1"/>
  <c r="I114" i="1"/>
  <c r="I107" i="1"/>
  <c r="I105" i="1"/>
  <c r="I104" i="1"/>
  <c r="I109" i="1"/>
  <c r="I97" i="1"/>
  <c r="I96" i="1"/>
  <c r="I95" i="1"/>
  <c r="I94" i="1"/>
  <c r="I98" i="1"/>
  <c r="I89" i="1"/>
  <c r="I88" i="1"/>
  <c r="I87" i="1"/>
  <c r="I86" i="1"/>
  <c r="I85" i="1"/>
  <c r="I84" i="1"/>
  <c r="I83" i="1"/>
  <c r="I82" i="1"/>
  <c r="I81" i="1"/>
  <c r="I80" i="1"/>
  <c r="I79" i="1"/>
  <c r="I91" i="1"/>
  <c r="I74" i="1"/>
  <c r="I73" i="1"/>
  <c r="I72" i="1"/>
  <c r="I71" i="1"/>
  <c r="I70" i="1"/>
  <c r="I69" i="1"/>
  <c r="I68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76" i="1"/>
  <c r="I49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7" i="1"/>
  <c r="I8" i="1"/>
  <c r="I9" i="1"/>
  <c r="I46" i="1"/>
  <c r="I100" i="1"/>
  <c r="I102" i="1"/>
  <c r="I111" i="1"/>
  <c r="E1" i="1"/>
  <c r="C1" i="1"/>
  <c r="B1081" i="2"/>
  <c r="D571" i="3"/>
  <c r="D575" i="3"/>
  <c r="H571" i="3"/>
  <c r="H575" i="3"/>
  <c r="E571" i="3"/>
  <c r="E575" i="3"/>
  <c r="I444" i="3"/>
  <c r="I424" i="3"/>
  <c r="I84" i="3"/>
  <c r="I118" i="3"/>
  <c r="I189" i="3"/>
  <c r="I154" i="3"/>
  <c r="I478" i="3"/>
  <c r="I506" i="3"/>
  <c r="I539" i="3"/>
  <c r="I509" i="3"/>
  <c r="I81" i="3"/>
  <c r="I228" i="3"/>
  <c r="I231" i="3"/>
  <c r="I264" i="3"/>
  <c r="I10" i="3"/>
  <c r="I337" i="3"/>
  <c r="I306" i="3"/>
  <c r="I552" i="3"/>
  <c r="I367" i="3"/>
  <c r="I340" i="3"/>
  <c r="I370" i="3"/>
  <c r="I398" i="3"/>
  <c r="I401" i="3"/>
  <c r="I421" i="3"/>
  <c r="I554" i="3"/>
  <c r="I192" i="3"/>
  <c r="I447" i="3"/>
  <c r="I47" i="3"/>
  <c r="I121" i="3"/>
  <c r="I267" i="3"/>
  <c r="I335" i="2"/>
  <c r="I368" i="2"/>
  <c r="I780" i="2"/>
  <c r="I814" i="2"/>
  <c r="I928" i="2"/>
  <c r="I962" i="2"/>
  <c r="I117" i="2"/>
  <c r="I84" i="2"/>
  <c r="I446" i="2"/>
  <c r="I480" i="2"/>
  <c r="I594" i="2"/>
  <c r="I628" i="2"/>
  <c r="I777" i="2"/>
  <c r="I743" i="2"/>
  <c r="I925" i="2"/>
  <c r="I891" i="2"/>
  <c r="I1073" i="2"/>
  <c r="I1039" i="2"/>
  <c r="I48" i="2"/>
  <c r="I81" i="2"/>
  <c r="I332" i="2"/>
  <c r="I409" i="2"/>
  <c r="I443" i="2"/>
  <c r="I557" i="2"/>
  <c r="I591" i="2"/>
  <c r="I706" i="2"/>
  <c r="I740" i="2"/>
  <c r="I854" i="2"/>
  <c r="I888" i="2"/>
  <c r="I1002" i="2"/>
  <c r="I1036" i="2"/>
  <c r="I11" i="2"/>
  <c r="I372" i="2"/>
  <c r="I406" i="2"/>
  <c r="I520" i="2"/>
  <c r="I554" i="2"/>
  <c r="I703" i="2"/>
  <c r="I669" i="2"/>
  <c r="I851" i="2"/>
  <c r="I817" i="2"/>
  <c r="I965" i="2"/>
  <c r="I999" i="2"/>
  <c r="I120" i="2"/>
  <c r="I153" i="2"/>
  <c r="I227" i="2"/>
  <c r="I260" i="2"/>
  <c r="I483" i="2"/>
  <c r="I517" i="2"/>
  <c r="I666" i="2"/>
  <c r="I631" i="2"/>
  <c r="I189" i="2"/>
  <c r="I296" i="2"/>
  <c r="I192" i="2"/>
  <c r="I299" i="2"/>
  <c r="B1080" i="2"/>
  <c r="I565" i="3"/>
  <c r="I44" i="3"/>
  <c r="I45" i="2"/>
  <c r="G575" i="3"/>
  <c r="I575" i="3"/>
  <c r="I571" i="3"/>
</calcChain>
</file>

<file path=xl/sharedStrings.xml><?xml version="1.0" encoding="utf-8"?>
<sst xmlns="http://schemas.openxmlformats.org/spreadsheetml/2006/main" count="3387" uniqueCount="526">
  <si>
    <t>School District</t>
  </si>
  <si>
    <t>District Code</t>
  </si>
  <si>
    <t>* Round to Nearest Dollar *</t>
  </si>
  <si>
    <t>Fund 11: CHARTER FUND REVENUE</t>
  </si>
  <si>
    <t>Prior Year Actual - Audited FY13-14</t>
  </si>
  <si>
    <t>Current Fiscal Year - Budgeted FY14-15</t>
  </si>
  <si>
    <t>Current Fiscal Year - Projected FY14-15</t>
  </si>
  <si>
    <t>Original Ensuing Fiscal Year - Budget FY15-16</t>
  </si>
  <si>
    <t>Adjustments Ensuing Fiscal Year - Budget FY15-16</t>
  </si>
  <si>
    <t>Revised Ensuing Fiscal Year - Budget FY15-16</t>
  </si>
  <si>
    <t>Record Increases as positive amounts and Decreases as negatives</t>
  </si>
  <si>
    <t>Figures (Totals) which will appear on Uniform Budget Summary for posting on district's website</t>
  </si>
  <si>
    <t>Codes</t>
  </si>
  <si>
    <t>BEGINNING FUND BALANCE</t>
  </si>
  <si>
    <t>Source</t>
  </si>
  <si>
    <t>REVENUE FROM LOCAL SOURCES</t>
  </si>
  <si>
    <t>1110</t>
  </si>
  <si>
    <t>1.</t>
  </si>
  <si>
    <t>Current Property Taxes</t>
  </si>
  <si>
    <t>1120</t>
  </si>
  <si>
    <t>2.</t>
  </si>
  <si>
    <t>Specific Ownership Taxes</t>
  </si>
  <si>
    <t>1130</t>
  </si>
  <si>
    <t>3.</t>
  </si>
  <si>
    <t>Sales and Use Taxes</t>
  </si>
  <si>
    <t>1140</t>
  </si>
  <si>
    <t>4.</t>
  </si>
  <si>
    <t>Delinquent Taxes and Penalties and Interest on Taxes</t>
  </si>
  <si>
    <t>1190</t>
  </si>
  <si>
    <t>5.</t>
  </si>
  <si>
    <t>Other Taxes from Local Sources</t>
  </si>
  <si>
    <t>1310</t>
  </si>
  <si>
    <t>6.</t>
  </si>
  <si>
    <t>Tuition from Individuals</t>
  </si>
  <si>
    <t>1311</t>
  </si>
  <si>
    <t>7.</t>
  </si>
  <si>
    <t>Summer School/Interterm/Intercession Fees</t>
  </si>
  <si>
    <t>1321</t>
  </si>
  <si>
    <t>8.</t>
  </si>
  <si>
    <t>Tuition from WITHIN the BOCES (or Administrative Unit(AU))</t>
  </si>
  <si>
    <t>1322</t>
  </si>
  <si>
    <t>9.</t>
  </si>
  <si>
    <t>Tuition from Other Colorado Districts or BOCES (or AU)</t>
  </si>
  <si>
    <t>1323</t>
  </si>
  <si>
    <t>10.</t>
  </si>
  <si>
    <t>Tuition from Excess Costs</t>
  </si>
  <si>
    <t>1324</t>
  </si>
  <si>
    <t>11.</t>
  </si>
  <si>
    <t>Tuition from CDE for Out-of District Placed Pupils</t>
  </si>
  <si>
    <t>1330</t>
  </si>
  <si>
    <t>12.</t>
  </si>
  <si>
    <t>Tuition from School Districts Outside the State</t>
  </si>
  <si>
    <t>1340</t>
  </si>
  <si>
    <t>13.</t>
  </si>
  <si>
    <t>Tuition from Other Sources</t>
  </si>
  <si>
    <t>1410</t>
  </si>
  <si>
    <t>14.</t>
  </si>
  <si>
    <t>Transportation Fees From Individuals</t>
  </si>
  <si>
    <t>1411</t>
  </si>
  <si>
    <t>15.</t>
  </si>
  <si>
    <t>Transportation Fees From Individuals for Activities</t>
  </si>
  <si>
    <t>1421</t>
  </si>
  <si>
    <t>16.</t>
  </si>
  <si>
    <t>Transportation Fees from WITHIN the BOCES (or AU)</t>
  </si>
  <si>
    <t>1422</t>
  </si>
  <si>
    <t>17.</t>
  </si>
  <si>
    <t>Transportation Fees from Other Colorado Districts or BOCES (or AU)</t>
  </si>
  <si>
    <t>1430</t>
  </si>
  <si>
    <t>18.</t>
  </si>
  <si>
    <t>Transportation Fees from School Districts Outside the State</t>
  </si>
  <si>
    <t>1440</t>
  </si>
  <si>
    <t>19.</t>
  </si>
  <si>
    <t>Transportation Fees from Other Sources</t>
  </si>
  <si>
    <t>1490</t>
  </si>
  <si>
    <t>20.</t>
  </si>
  <si>
    <t>Other Transportation Fees</t>
  </si>
  <si>
    <t>1500</t>
  </si>
  <si>
    <t>21.</t>
  </si>
  <si>
    <t>Earnings on Investments</t>
  </si>
  <si>
    <t>1600</t>
  </si>
  <si>
    <t>22.</t>
  </si>
  <si>
    <t>Food Services</t>
  </si>
  <si>
    <t>1700</t>
  </si>
  <si>
    <t>23.</t>
  </si>
  <si>
    <t>Pupil Activities</t>
  </si>
  <si>
    <t>1740</t>
  </si>
  <si>
    <t>24.</t>
  </si>
  <si>
    <t>Fees</t>
  </si>
  <si>
    <t>25.</t>
  </si>
  <si>
    <t>Community Service Activities</t>
  </si>
  <si>
    <t>26.</t>
  </si>
  <si>
    <t>Charter School Revenue</t>
  </si>
  <si>
    <t>1900</t>
  </si>
  <si>
    <t>27.</t>
  </si>
  <si>
    <t>Other Revenue from Local Sources</t>
  </si>
  <si>
    <t>1910</t>
  </si>
  <si>
    <t>28.</t>
  </si>
  <si>
    <t>Rentals/Leases</t>
  </si>
  <si>
    <t>1920</t>
  </si>
  <si>
    <t>29.</t>
  </si>
  <si>
    <t>Contributions and Donations for Private Sources</t>
  </si>
  <si>
    <t>1930</t>
  </si>
  <si>
    <t>30.</t>
  </si>
  <si>
    <t>Sale of Fixed Assets</t>
  </si>
  <si>
    <t>1940</t>
  </si>
  <si>
    <t>31.</t>
  </si>
  <si>
    <t>Instructional Materials Fees</t>
  </si>
  <si>
    <t>1951</t>
  </si>
  <si>
    <t>32.</t>
  </si>
  <si>
    <t>Services Provided within BOCES: local</t>
  </si>
  <si>
    <t>1952</t>
  </si>
  <si>
    <t>33.</t>
  </si>
  <si>
    <t>Serivces Provided other Colorado BOCES of Districts: local</t>
  </si>
  <si>
    <t>1954-1957</t>
  </si>
  <si>
    <t>34.</t>
  </si>
  <si>
    <t>Services Provided Charter Schools: local</t>
  </si>
  <si>
    <t>1959</t>
  </si>
  <si>
    <t>35.</t>
  </si>
  <si>
    <t>Services Provided other Units: local</t>
  </si>
  <si>
    <t>1960</t>
  </si>
  <si>
    <t>36.</t>
  </si>
  <si>
    <t>Parking Fees</t>
  </si>
  <si>
    <t>1995</t>
  </si>
  <si>
    <t>37.</t>
  </si>
  <si>
    <t>Locally Generated Revenue Tied to Federal Grant</t>
  </si>
  <si>
    <t>38.</t>
  </si>
  <si>
    <t>All Other Local Revenue Codes</t>
  </si>
  <si>
    <t>39.</t>
  </si>
  <si>
    <t>TOTAL REVENUE FROM LOCAL SOURCES (Sum of lines 1-38)</t>
  </si>
  <si>
    <t>REVENUE FROM INTERMEDIATE (COUNTY) SOURCES</t>
  </si>
  <si>
    <t>2000</t>
  </si>
  <si>
    <t>40.</t>
  </si>
  <si>
    <t>TOTAL REVENUE FROM INTERMEDIATE (COUNTY) SOURCES</t>
  </si>
  <si>
    <t>REVENUE FROM STATE SOURCES</t>
  </si>
  <si>
    <t>3000</t>
  </si>
  <si>
    <t>41.</t>
  </si>
  <si>
    <t>State Revenue From CDE Sources</t>
  </si>
  <si>
    <t>3112</t>
  </si>
  <si>
    <t>42.</t>
  </si>
  <si>
    <t>Capital Construction</t>
  </si>
  <si>
    <t>3113</t>
  </si>
  <si>
    <t>43.</t>
  </si>
  <si>
    <t>Charter School Capital Constrcution</t>
  </si>
  <si>
    <t>3114</t>
  </si>
  <si>
    <t>44.</t>
  </si>
  <si>
    <t>Increasing Enrollment Aid</t>
  </si>
  <si>
    <t>3115</t>
  </si>
  <si>
    <t>45.</t>
  </si>
  <si>
    <t>Tracking On-Line Programs</t>
  </si>
  <si>
    <t>3116</t>
  </si>
  <si>
    <t>46.</t>
  </si>
  <si>
    <t>School Construction and Renovation Project</t>
  </si>
  <si>
    <t>3120</t>
  </si>
  <si>
    <t>47.</t>
  </si>
  <si>
    <t>Vocational Education</t>
  </si>
  <si>
    <t>3130</t>
  </si>
  <si>
    <t>48.</t>
  </si>
  <si>
    <t>Exceptional Children's Education Act (ECEA)</t>
  </si>
  <si>
    <t>3140</t>
  </si>
  <si>
    <t>49.</t>
  </si>
  <si>
    <t>English Language Proficiency Act (ELPA)</t>
  </si>
  <si>
    <t>3150</t>
  </si>
  <si>
    <t>50.</t>
  </si>
  <si>
    <t xml:space="preserve"> Gifted and Talented (ECEA)</t>
  </si>
  <si>
    <t>3160</t>
  </si>
  <si>
    <t>51.</t>
  </si>
  <si>
    <t xml:space="preserve"> Transportation</t>
  </si>
  <si>
    <t>3170</t>
  </si>
  <si>
    <t>52.</t>
  </si>
  <si>
    <t>Small Attendance Center Aid</t>
  </si>
  <si>
    <t>3180</t>
  </si>
  <si>
    <t>53.</t>
  </si>
  <si>
    <t>Teacher Pay Incentive</t>
  </si>
  <si>
    <t>3010</t>
  </si>
  <si>
    <t>State Revenue From Other Sources</t>
  </si>
  <si>
    <t>311X</t>
  </si>
  <si>
    <t>43</t>
  </si>
  <si>
    <t>State Equalization and Full Day Kindergarten (should be allocation 5711)</t>
  </si>
  <si>
    <t>3200-3210</t>
  </si>
  <si>
    <t>Adjustments to Categorical Revenue due to CDE audit findings - positive or negative</t>
  </si>
  <si>
    <t>3300</t>
  </si>
  <si>
    <t>Return of State Categoricals ("categorical buyout") - (enter amount as negative)</t>
  </si>
  <si>
    <t>3951</t>
  </si>
  <si>
    <t>Service Provided within the BOCES: State Level</t>
  </si>
  <si>
    <t>3952</t>
  </si>
  <si>
    <t xml:space="preserve"> Services Provided Other Colorado Districts or BOCES: State Level</t>
  </si>
  <si>
    <t>3954</t>
  </si>
  <si>
    <t>Services Provided Charter Schools: State Level</t>
  </si>
  <si>
    <t>3956</t>
  </si>
  <si>
    <t>Services Provided Charter School Food Authority: State Level</t>
  </si>
  <si>
    <t>3959</t>
  </si>
  <si>
    <t>Services Provided Other Units: State Level</t>
  </si>
  <si>
    <t>TOTAL NET REVENUE FROM STATE SOURCES (Sum of lines 41-52)</t>
  </si>
  <si>
    <t>REVENUE FROM FEDERAL SOURCES</t>
  </si>
  <si>
    <t>4000</t>
  </si>
  <si>
    <t>54.</t>
  </si>
  <si>
    <t>Federal Revenue from CDE</t>
  </si>
  <si>
    <t>4010</t>
  </si>
  <si>
    <t>56.</t>
  </si>
  <si>
    <t>Federal Revenue from other State Source</t>
  </si>
  <si>
    <t>4020</t>
  </si>
  <si>
    <t>57.</t>
  </si>
  <si>
    <t>Federal Revenue directly from Federal Government</t>
  </si>
  <si>
    <t>4951</t>
  </si>
  <si>
    <t>58.</t>
  </si>
  <si>
    <t>Services Provided within BOCES: Federal Level</t>
  </si>
  <si>
    <t>4952</t>
  </si>
  <si>
    <t>59.</t>
  </si>
  <si>
    <t>Services Provided other Colorado Districts  or BOCES: Federal Level</t>
  </si>
  <si>
    <t>4954-4956</t>
  </si>
  <si>
    <t>60.</t>
  </si>
  <si>
    <t>Services Provided Charter Schools: Federal Level</t>
  </si>
  <si>
    <t>4959</t>
  </si>
  <si>
    <t>61.</t>
  </si>
  <si>
    <t>Services Provided Other Units: Federal Level</t>
  </si>
  <si>
    <t>54a.</t>
  </si>
  <si>
    <t>Impact Aid</t>
  </si>
  <si>
    <t>54b.</t>
  </si>
  <si>
    <t>54c.</t>
  </si>
  <si>
    <t>Handicapped Education</t>
  </si>
  <si>
    <t>62.</t>
  </si>
  <si>
    <t>All Other Federal Revenue Codes</t>
  </si>
  <si>
    <t>63.</t>
  </si>
  <si>
    <t>TOTAL REVENUE FROM FEDERAL SOURCES (Sum of lines 54-62)</t>
  </si>
  <si>
    <r>
      <t xml:space="preserve">REVENUE FROM OTHER SOURCES </t>
    </r>
    <r>
      <rPr>
        <b/>
        <i/>
        <sz val="8"/>
        <rFont val="Helv"/>
      </rPr>
      <t>(See NOTE-1 below)</t>
    </r>
  </si>
  <si>
    <t>52XX</t>
  </si>
  <si>
    <t>64.</t>
  </si>
  <si>
    <t>5400</t>
  </si>
  <si>
    <t>66.</t>
  </si>
  <si>
    <t>Capital Leases</t>
  </si>
  <si>
    <t>5500</t>
  </si>
  <si>
    <t>67.</t>
  </si>
  <si>
    <t>Certificates of Participation</t>
  </si>
  <si>
    <t>5900</t>
  </si>
  <si>
    <t>69.</t>
  </si>
  <si>
    <t>Other Sources</t>
  </si>
  <si>
    <t>70.</t>
  </si>
  <si>
    <t>TOTAL REVENUE FROM OTHER SOURCES (Sum of lines 64-69)</t>
  </si>
  <si>
    <t>71.</t>
  </si>
  <si>
    <t>TOTAL GENERAL FUND REVENUE FOR ALL SOURCES (Sum of lines 39,40,53,63,70)</t>
  </si>
  <si>
    <t>72.</t>
  </si>
  <si>
    <t>TOTAL GENERAL FUND REVENUE INCLUDING BEGINNING FUND BALANCE (Sum of line 71 plus BFB)</t>
  </si>
  <si>
    <r>
      <t xml:space="preserve">Input the next three lines as a positive number </t>
    </r>
    <r>
      <rPr>
        <b/>
        <sz val="8"/>
        <rFont val="Helv"/>
      </rPr>
      <t>(See NOTE-2 below)</t>
    </r>
  </si>
  <si>
    <t>56XX</t>
  </si>
  <si>
    <t>73.</t>
  </si>
  <si>
    <t>Allocation to Capital Reserve or Insurance Reserve (Funds 18, 43)</t>
  </si>
  <si>
    <t>5711</t>
  </si>
  <si>
    <t>74.</t>
  </si>
  <si>
    <t>Allocation to Charter School (fund 11) from General Fund (fund 10) (as a negative amount)</t>
  </si>
  <si>
    <t>5819</t>
  </si>
  <si>
    <t>75.</t>
  </si>
  <si>
    <t>Allocation to CPKP Fund (fund 19)</t>
  </si>
  <si>
    <t>76.</t>
  </si>
  <si>
    <t>TOTAL ALLOCATIONS (Sum of lines 73-75)</t>
  </si>
  <si>
    <t/>
  </si>
  <si>
    <t>77.</t>
  </si>
  <si>
    <t>NET REVENUE (Line 72 minus line 76)</t>
  </si>
  <si>
    <t>NOTE-1:</t>
  </si>
  <si>
    <t>If you treat Transfers Out as an expenditure - report such amounts here:</t>
  </si>
  <si>
    <t>64a.</t>
  </si>
  <si>
    <t>Transfer To________________Fund(s) (input as a positive number on this line)</t>
  </si>
  <si>
    <t>NOTE-2:</t>
  </si>
  <si>
    <t>If you treat Allocations Out as an expenditure - report such amounts here:</t>
  </si>
  <si>
    <t>Also input these amounts as a positive number here</t>
  </si>
  <si>
    <t>73a.</t>
  </si>
  <si>
    <t>74a.</t>
  </si>
  <si>
    <t>Allocation to Charter School (fund 11)</t>
  </si>
  <si>
    <t>75a.</t>
  </si>
  <si>
    <t>Allocation to CPP Fund (fund 19)</t>
  </si>
  <si>
    <t>The above four lines will be linked for inclusion in the "TOTAL OTHER USES" line on the CharterFund Exp2 page.</t>
  </si>
  <si>
    <t>*</t>
  </si>
  <si>
    <t>Unless Transfers Out are recognized as an expenditure per above treatment.</t>
  </si>
  <si>
    <t>Fund 11:  CHARTER FUND EXPENDITURES</t>
  </si>
  <si>
    <t>INSTRUCTION PROGRAM CODES</t>
  </si>
  <si>
    <t>Object Codes</t>
  </si>
  <si>
    <t>0010 - General Elementary Education</t>
  </si>
  <si>
    <t>0100</t>
  </si>
  <si>
    <t>Salaries - from staff details tab</t>
  </si>
  <si>
    <t>Salaries - additional items</t>
  </si>
  <si>
    <t>0200</t>
  </si>
  <si>
    <t>Employee Benefits - staff details tab</t>
  </si>
  <si>
    <t>Employee Benefits - addl items</t>
  </si>
  <si>
    <t>0300</t>
  </si>
  <si>
    <t>Purchased Professional &amp; Technical Services</t>
  </si>
  <si>
    <t>0400</t>
  </si>
  <si>
    <t>Purchased Property Services</t>
  </si>
  <si>
    <t>0430</t>
  </si>
  <si>
    <t>Repairs &amp; Maintenance Services</t>
  </si>
  <si>
    <t>0442</t>
  </si>
  <si>
    <t>Rental of Equipment</t>
  </si>
  <si>
    <t>0500</t>
  </si>
  <si>
    <t>Other Purchased Services</t>
  </si>
  <si>
    <t>0513</t>
  </si>
  <si>
    <t>Contracted Field Trips</t>
  </si>
  <si>
    <t>0519</t>
  </si>
  <si>
    <t>Other Purchased Student Transportation</t>
  </si>
  <si>
    <t>0520</t>
  </si>
  <si>
    <t>Insurance Premiums</t>
  </si>
  <si>
    <t>0561</t>
  </si>
  <si>
    <t>Tuition Paid Within the BOCES or AU</t>
  </si>
  <si>
    <t>0562</t>
  </si>
  <si>
    <t>Tuition Paid to Other Colorado Districts, BOCES or AU</t>
  </si>
  <si>
    <t>0563</t>
  </si>
  <si>
    <t>Tuition to School Districts Outside The State</t>
  </si>
  <si>
    <t>0564</t>
  </si>
  <si>
    <t>Tuition To Private Sources</t>
  </si>
  <si>
    <t>0565</t>
  </si>
  <si>
    <t>Tuition to Agencies with Colorado Dept. of Ed. - Approved Rates</t>
  </si>
  <si>
    <t>0566</t>
  </si>
  <si>
    <t>State Share (Equalization) Withholding for Out-of-District Placed Pupils</t>
  </si>
  <si>
    <t>0569</t>
  </si>
  <si>
    <t>Tuition - Other</t>
  </si>
  <si>
    <t>0580</t>
  </si>
  <si>
    <t>Travel, Registration, and Entrance</t>
  </si>
  <si>
    <t>0591</t>
  </si>
  <si>
    <t>Services Purchased Within the BOCES or AU</t>
  </si>
  <si>
    <t>0592</t>
  </si>
  <si>
    <t>Services Purchased from Other Colorado Districts, BOCES or AU</t>
  </si>
  <si>
    <t>0593</t>
  </si>
  <si>
    <t>Services Purchased from School Districts Outside the State</t>
  </si>
  <si>
    <t>0594</t>
  </si>
  <si>
    <t>Purchased Services from Districts by Charter Schools</t>
  </si>
  <si>
    <t>0600</t>
  </si>
  <si>
    <t>Supplies</t>
  </si>
  <si>
    <t>0640</t>
  </si>
  <si>
    <t>Books and Periodicals</t>
  </si>
  <si>
    <t>0700</t>
  </si>
  <si>
    <t>Property</t>
  </si>
  <si>
    <t>0730</t>
  </si>
  <si>
    <t>Equipment</t>
  </si>
  <si>
    <t>0735</t>
  </si>
  <si>
    <t>Non-Capital Equipment</t>
  </si>
  <si>
    <t>0800</t>
  </si>
  <si>
    <t>Other Objects</t>
  </si>
  <si>
    <t>0810</t>
  </si>
  <si>
    <t>Dues and Fees</t>
  </si>
  <si>
    <t>0850</t>
  </si>
  <si>
    <t>Internal Charge/Reimbursement Accounts</t>
  </si>
  <si>
    <t>0851</t>
  </si>
  <si>
    <t>Transportation/Field Trips</t>
  </si>
  <si>
    <t>TOTAL GENERAL ELEMENTARY EDUCATION</t>
  </si>
  <si>
    <t>0020 - General Middle/Jr. High School Education</t>
  </si>
  <si>
    <t>TOTAL GENERAL MIDDLE/JR.HIGH SCHOOL EDUCATION</t>
  </si>
  <si>
    <t>0030 - General High School Education</t>
  </si>
  <si>
    <t>TOTAL GENERAL HIGH SCHOOL EDUCATION</t>
  </si>
  <si>
    <t>0040 - General Pre-School Education</t>
  </si>
  <si>
    <t>TOTAL GENERAL PRE-SCHOOL EDUCATION</t>
  </si>
  <si>
    <t>0050 - General Post-Secondary Education</t>
  </si>
  <si>
    <t>TOTAL GENERAL POST-SECONDARY EDUCATION</t>
  </si>
  <si>
    <t>0051 - Programs for Adult/Continuing</t>
  </si>
  <si>
    <t>TOTAL PROGRAMS FOR ADULT/CONTINUING</t>
  </si>
  <si>
    <t>0060 - Integrated Education</t>
  </si>
  <si>
    <t>TOTAL INTEGRATED EDUCATION</t>
  </si>
  <si>
    <r>
      <t xml:space="preserve">0070 - Gifted and Talented Education </t>
    </r>
    <r>
      <rPr>
        <b/>
        <sz val="8"/>
        <color indexed="10"/>
        <rFont val="Helv"/>
      </rPr>
      <t>(All Gifted and Talented Education accounts should be coded with Grant Code 3150)</t>
    </r>
  </si>
  <si>
    <t>TOTAL GIFTED &amp; TALENTED EDUCATION</t>
  </si>
  <si>
    <t>0080 - General Instructional Media</t>
  </si>
  <si>
    <t>TOTAL GENERAL INSTRUCTIONAL MEDIA</t>
  </si>
  <si>
    <t>0090 - Other General Education</t>
  </si>
  <si>
    <t>TOTAL OTHER GENERAL EDUCATION</t>
  </si>
  <si>
    <t>HIGH SCHOOL SUBJECT LEVEL</t>
  </si>
  <si>
    <t>0100 - Agriculture</t>
  </si>
  <si>
    <t>0514</t>
  </si>
  <si>
    <t>Student Transportation Purchased from Parents</t>
  </si>
  <si>
    <t>Tuition Paid to Other Colorado Districts or BOCES or AU</t>
  </si>
  <si>
    <t>Services Purchased from Other Colorado Districts or BOCES or AU</t>
  </si>
  <si>
    <t>TOTAL AGRICULTURE EDUCATION</t>
  </si>
  <si>
    <t>0200 - Art</t>
  </si>
  <si>
    <t>TOTAL ART EDUCATION</t>
  </si>
  <si>
    <t>0300 - Business</t>
  </si>
  <si>
    <t>TOTAL BUSINESS EDUCATION</t>
  </si>
  <si>
    <t>0400 - Distributive/Marketing Education</t>
  </si>
  <si>
    <t>TOTAL DISTRIBUTIVE/MARKETING EDUCATION</t>
  </si>
  <si>
    <t>0500 - English Language Arts</t>
  </si>
  <si>
    <t>TOTAL ENGLISH LANGUAGE ARTS</t>
  </si>
  <si>
    <t>0600 - Foreign Languages</t>
  </si>
  <si>
    <t>TOTAL FOREIGN LANGUAGES</t>
  </si>
  <si>
    <t>0700 - Health Occupations Education</t>
  </si>
  <si>
    <t>TOTAL HEALTH OCCUPATIONS EDUCATION</t>
  </si>
  <si>
    <t>0800 - Physical Curriculum</t>
  </si>
  <si>
    <t>0732</t>
  </si>
  <si>
    <t>Vehicles (for use with Program Code 0850 - Drivers Education only)</t>
  </si>
  <si>
    <t>TOTAL PHYSICAL CURRICULUM</t>
  </si>
  <si>
    <t>0900 - Family &amp; Consumer Education</t>
  </si>
  <si>
    <t>TOTAL FAMILY &amp; CONSUMER EDUCATION</t>
  </si>
  <si>
    <t>1000 - Industrial Arts/Technology Education</t>
  </si>
  <si>
    <t>TOTAL INDUSTRIAL ARTS/TECHNOLOGY EDUCATION</t>
  </si>
  <si>
    <t>1100 - Mathematics</t>
  </si>
  <si>
    <t>TOTAL MATHEMATICS</t>
  </si>
  <si>
    <t>1200 - Music</t>
  </si>
  <si>
    <t>TOTAL MUSIC</t>
  </si>
  <si>
    <t>1300 - Natural Science</t>
  </si>
  <si>
    <t>TOTAL NATURAL SCIENCE</t>
  </si>
  <si>
    <t>1400 - Office Occupations</t>
  </si>
  <si>
    <t>TOTAL OFFICE OCCUPATIONS</t>
  </si>
  <si>
    <t>1500 - Social Science</t>
  </si>
  <si>
    <t>TOTAL SOCIAL SCIENCES</t>
  </si>
  <si>
    <t>1600 - Technical Education/Computer Technology</t>
  </si>
  <si>
    <t>TOTAL TECHNICAL EDUCATION/COMPUTER TECHNOLOGY</t>
  </si>
  <si>
    <r>
      <t xml:space="preserve">1700 - Special Education </t>
    </r>
    <r>
      <rPr>
        <b/>
        <sz val="8"/>
        <color indexed="10"/>
        <rFont val="Helv"/>
      </rPr>
      <t>(All Special Education related accounts should be coded with Grant Code 3130)</t>
    </r>
  </si>
  <si>
    <t>TOTAL SPECIAL EDUCATION</t>
  </si>
  <si>
    <t>1800 - Cocurricular Activities - Athletic/Sport</t>
  </si>
  <si>
    <t>TOTAL COCURRICULAR ACTIVITIES - ATHLETIC/SPORT</t>
  </si>
  <si>
    <t>1900-2099 - Cocurricular Activities - Non-Athletic</t>
  </si>
  <si>
    <t>TOTAL INSTRUCTIONAL EXPENDITURES</t>
  </si>
  <si>
    <t>Expenditure Detail Totals for Budget Form to Submit to CDE:</t>
  </si>
  <si>
    <t>Fund 11: CHARTER FUND EXPENDITURES</t>
  </si>
  <si>
    <t>SUPPORT SERVICES PROGRAM CODES</t>
  </si>
  <si>
    <t>2100 - Students</t>
  </si>
  <si>
    <t>0511</t>
  </si>
  <si>
    <t>Student Transportation Purchased Within the BOCES or AU</t>
  </si>
  <si>
    <t>0512</t>
  </si>
  <si>
    <t>Student Transportation Purchased from Other Colorado Districts, BOCES or AU</t>
  </si>
  <si>
    <t>0515</t>
  </si>
  <si>
    <t>Student Transportation Purchased from Contractors</t>
  </si>
  <si>
    <t>0517</t>
  </si>
  <si>
    <t>Student Transportation Purchased from School District Outside the State</t>
  </si>
  <si>
    <t>0868</t>
  </si>
  <si>
    <t>Overhead Costs</t>
  </si>
  <si>
    <t>0869</t>
  </si>
  <si>
    <t>Indirect Costs</t>
  </si>
  <si>
    <t>TOTAL STUDENT SUPPORT</t>
  </si>
  <si>
    <t>2200 - Instructional Staff</t>
  </si>
  <si>
    <t>TOTAL INSTRUCTIONAL STAFF SUPPORT</t>
  </si>
  <si>
    <t>2220 - Educational Library Services</t>
  </si>
  <si>
    <t>TOTAL EDUCATIONAL LIBRARY SERVICES</t>
  </si>
  <si>
    <t>2300 - General Administration</t>
  </si>
  <si>
    <t>0595</t>
  </si>
  <si>
    <t>Purchased Services from Districts by Charter Schools (5% Administrative)</t>
  </si>
  <si>
    <t>TOTAL GENERAL ADMINISTRATION SUPPORT</t>
  </si>
  <si>
    <t>2400 - School Administration</t>
  </si>
  <si>
    <t>0516</t>
  </si>
  <si>
    <t>Student Transportation In-service</t>
  </si>
  <si>
    <t>TOTAL SCHOOL ADMINISTRATION SUPPORT</t>
  </si>
  <si>
    <t>2500 - Business Services</t>
  </si>
  <si>
    <t>TOTAL BUSINESS SERVICES SUPPORT</t>
  </si>
  <si>
    <t>2600 - Operations and Maintenance</t>
  </si>
  <si>
    <t>Vehicles</t>
  </si>
  <si>
    <t>TOTAL OPERATIONS AND MAINTENANCE</t>
  </si>
  <si>
    <t>2700 - Student Transportation</t>
  </si>
  <si>
    <t>TOTAL STUDENT TRANSPORTATION</t>
  </si>
  <si>
    <t>2800 - Central Support</t>
  </si>
  <si>
    <t>TOTAL CENTRAL SUPPORT</t>
  </si>
  <si>
    <t>2900 - Other Support</t>
  </si>
  <si>
    <t>TOTAL OTHER SUPPORT</t>
  </si>
  <si>
    <t>3100 - Food Service Operations</t>
  </si>
  <si>
    <t>0630</t>
  </si>
  <si>
    <t>Food</t>
  </si>
  <si>
    <t>TOTAL FOOD SERVICE OPERATIONS</t>
  </si>
  <si>
    <t>3210 - Enterprise Instructional Programs</t>
  </si>
  <si>
    <t>TOTAL ENTERPRISE INSTRUCTIONAL PROGRAMS</t>
  </si>
  <si>
    <t>3220 - Enterprise Non-Instructional Programs</t>
  </si>
  <si>
    <t>TOTAL ENTERPRISE NON-INSTRUCTIONAL PROGRAMS</t>
  </si>
  <si>
    <t>3300 - Community Services</t>
  </si>
  <si>
    <t>TOTAL COMMUNITY SERVICES</t>
  </si>
  <si>
    <t>3400 - Education for Adults</t>
  </si>
  <si>
    <t>TOTAL EDUCATION FOR ADULTS</t>
  </si>
  <si>
    <t>4000 - FACILITIES ACQUISITION AND CONSTRUCTION SERVICES</t>
  </si>
  <si>
    <t>0710</t>
  </si>
  <si>
    <t>Land and Improvements</t>
  </si>
  <si>
    <t>0720</t>
  </si>
  <si>
    <t>Buildings</t>
  </si>
  <si>
    <t>0721</t>
  </si>
  <si>
    <t>Lease Holding Improvements</t>
  </si>
  <si>
    <t>0722</t>
  </si>
  <si>
    <t>New Construction</t>
  </si>
  <si>
    <t>0723</t>
  </si>
  <si>
    <t>Major Renovations</t>
  </si>
  <si>
    <t>TOTAL FACILITIES ACQUISITION AND CONSTRUCTION SERVICES</t>
  </si>
  <si>
    <t>TOTAL SUPPORT SERVICES EXPENDITURES</t>
  </si>
  <si>
    <t>TOTAL INSTRUCTIONAL AND SUPPORT SERVICES EXPENDITURES</t>
  </si>
  <si>
    <t>OTHER USES</t>
  </si>
  <si>
    <t>5000 - Other Uses</t>
  </si>
  <si>
    <t>5100 - Debt Service</t>
  </si>
  <si>
    <t>0830</t>
  </si>
  <si>
    <t>Interest</t>
  </si>
  <si>
    <t>0910</t>
  </si>
  <si>
    <t>Redemption of Principal</t>
  </si>
  <si>
    <t>Transfers and Allocations Out (as reported at the bottom of the CharterFundREV page)</t>
  </si>
  <si>
    <t>Link of amounts from the CharterFundREV page</t>
  </si>
  <si>
    <t>TOTAL OTHER USES</t>
  </si>
  <si>
    <t>TOTAL EXPENDITURES AND OTHER USES</t>
  </si>
  <si>
    <t>Program</t>
  </si>
  <si>
    <t>APPROPRIATED RESERVES</t>
  </si>
  <si>
    <t>9100</t>
  </si>
  <si>
    <t>Operating Reserve</t>
  </si>
  <si>
    <t>9321</t>
  </si>
  <si>
    <t>TABOR Emergency Reserve</t>
  </si>
  <si>
    <t>9322</t>
  </si>
  <si>
    <t>Reserve for Multi-Year Obligations</t>
  </si>
  <si>
    <t>932X</t>
  </si>
  <si>
    <t>Other Restricted Reserves</t>
  </si>
  <si>
    <t>9900</t>
  </si>
  <si>
    <t>Other Reserves</t>
  </si>
  <si>
    <t>TOTAL APPROPRIATED RESERVES</t>
  </si>
  <si>
    <t>TOTAL GENERAL FUND EXPENDITURES AND APPROPRIATED RESERVES</t>
  </si>
  <si>
    <t xml:space="preserve">      ---MUST EQUAL AMOUNT ON APPROPRIATION RESOLUTION PAGE---</t>
  </si>
  <si>
    <t>NON-APPROPRIATED RESERVES</t>
  </si>
  <si>
    <t>9200</t>
  </si>
  <si>
    <t>Non-appropriated Operating Reserves</t>
  </si>
  <si>
    <t>(Must not exceed 15% of Total Expenditures and Reserves)</t>
  </si>
  <si>
    <t>TOTAL GENERAL FUND EXPENDITURES AND RESERVES</t>
  </si>
  <si>
    <t>TOTAL NET REVENUE</t>
  </si>
  <si>
    <t>DIFFERENCE MUST EQUAL 0</t>
  </si>
  <si>
    <t>0331</t>
  </si>
  <si>
    <t>Legal Fees</t>
  </si>
  <si>
    <t>Educational Services</t>
  </si>
  <si>
    <t>Telephone/Fax/Internet</t>
  </si>
  <si>
    <t>Postage</t>
  </si>
  <si>
    <t>Advertising</t>
  </si>
  <si>
    <t>Printing/Binding/Copying</t>
  </si>
  <si>
    <t>Website and Email Hostin</t>
  </si>
  <si>
    <t>Google for Education Account</t>
  </si>
  <si>
    <t>Banking Services Fees</t>
  </si>
  <si>
    <t>Copier Lease</t>
  </si>
  <si>
    <t>Liability Insurance</t>
  </si>
  <si>
    <t>Workers Comp Insurance</t>
  </si>
  <si>
    <t>Unemployment Insurance</t>
  </si>
  <si>
    <t>District Emergeny Reserve</t>
  </si>
  <si>
    <t>Utilities - Water Sewer Trash Natural Gas</t>
  </si>
  <si>
    <t>Electricity</t>
  </si>
  <si>
    <t>5210</t>
  </si>
  <si>
    <t>Transfer From(+)/To(-) ForestryFund(s) (Net to zero across all funds)*</t>
  </si>
  <si>
    <t>5724</t>
  </si>
  <si>
    <t>Transfer to Insurance Reserve</t>
  </si>
  <si>
    <t>0332</t>
  </si>
  <si>
    <t>Audit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</si>
</sst>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name val="Helv"/>
    </font>
    <font>
      <b/>
      <i/>
      <sz val="8"/>
      <name val="Helv"/>
    </font>
    <font>
      <b/>
      <sz val="10"/>
      <name val="Helv"/>
    </font>
    <font>
      <b/>
      <i/>
      <sz val="12"/>
      <name val="Helv"/>
    </font>
    <font>
      <b/>
      <sz val="8"/>
      <name val="Helv"/>
    </font>
    <font>
      <sz val="8"/>
      <color indexed="12"/>
      <name val="Helv"/>
    </font>
    <font>
      <b/>
      <u/>
      <sz val="8"/>
      <name val="Helv"/>
    </font>
    <font>
      <i/>
      <sz val="8"/>
      <name val="Helv"/>
    </font>
    <font>
      <strike/>
      <sz val="8"/>
      <name val="Helv"/>
    </font>
    <font>
      <b/>
      <sz val="8"/>
      <color indexed="10"/>
      <name val="Helv"/>
    </font>
    <font>
      <i/>
      <sz val="14"/>
      <name val="Arial"/>
      <family val="2"/>
    </font>
    <font>
      <sz val="8"/>
      <color indexed="14"/>
      <name val="Helv"/>
    </font>
    <font>
      <sz val="14"/>
      <name val="Arial"/>
      <family val="2"/>
    </font>
    <font>
      <sz val="8"/>
      <color indexed="10"/>
      <name val="Helv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Protection="1">
      <protection locked="0"/>
    </xf>
    <xf numFmtId="49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37" fontId="6" fillId="0" borderId="1" xfId="0" applyNumberFormat="1" applyFont="1" applyBorder="1" applyProtection="1">
      <protection locked="0"/>
    </xf>
    <xf numFmtId="37" fontId="1" fillId="0" borderId="1" xfId="0" applyNumberFormat="1" applyFont="1" applyBorder="1" applyProtection="1"/>
    <xf numFmtId="49" fontId="7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top"/>
      <protection locked="0"/>
    </xf>
    <xf numFmtId="37" fontId="1" fillId="0" borderId="0" xfId="0" applyNumberFormat="1" applyFont="1" applyProtection="1">
      <protection locked="0"/>
    </xf>
    <xf numFmtId="37" fontId="1" fillId="0" borderId="0" xfId="0" applyNumberFormat="1" applyFont="1" applyProtection="1"/>
    <xf numFmtId="0" fontId="1" fillId="0" borderId="0" xfId="0" quotePrefix="1" applyFont="1" applyAlignment="1" applyProtection="1">
      <alignment vertical="top"/>
      <protection locked="0"/>
    </xf>
    <xf numFmtId="37" fontId="6" fillId="0" borderId="2" xfId="0" applyNumberFormat="1" applyFont="1" applyBorder="1" applyProtection="1">
      <protection locked="0"/>
    </xf>
    <xf numFmtId="37" fontId="1" fillId="0" borderId="2" xfId="0" applyNumberFormat="1" applyFont="1" applyBorder="1" applyProtection="1"/>
    <xf numFmtId="49" fontId="1" fillId="0" borderId="0" xfId="0" quotePrefix="1" applyNumberFormat="1" applyFont="1" applyAlignment="1" applyProtection="1">
      <alignment horizontal="left"/>
      <protection locked="0"/>
    </xf>
    <xf numFmtId="0" fontId="0" fillId="0" borderId="0" xfId="0" quotePrefix="1" applyFont="1" applyAlignment="1" applyProtection="1">
      <alignment vertical="top"/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49" fontId="0" fillId="0" borderId="0" xfId="0" quotePrefix="1" applyNumberFormat="1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top"/>
      <protection locked="0"/>
    </xf>
    <xf numFmtId="37" fontId="6" fillId="0" borderId="0" xfId="0" applyNumberFormat="1" applyFont="1" applyBorder="1" applyProtection="1">
      <protection locked="0"/>
    </xf>
    <xf numFmtId="37" fontId="6" fillId="0" borderId="0" xfId="0" applyNumberFormat="1" applyFont="1" applyBorder="1" applyProtection="1"/>
    <xf numFmtId="0" fontId="1" fillId="0" borderId="0" xfId="0" quotePrefix="1" applyFont="1" applyFill="1" applyBorder="1" applyAlignment="1" applyProtection="1">
      <alignment vertical="top"/>
      <protection locked="0"/>
    </xf>
    <xf numFmtId="37" fontId="1" fillId="0" borderId="3" xfId="0" applyNumberFormat="1" applyFont="1" applyBorder="1" applyProtection="1"/>
    <xf numFmtId="37" fontId="1" fillId="0" borderId="0" xfId="0" applyNumberFormat="1" applyFont="1" applyBorder="1" applyProtection="1">
      <protection locked="0"/>
    </xf>
    <xf numFmtId="0" fontId="1" fillId="0" borderId="0" xfId="0" applyFont="1" applyProtection="1"/>
    <xf numFmtId="37" fontId="6" fillId="0" borderId="3" xfId="0" applyNumberFormat="1" applyFont="1" applyBorder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quotePrefix="1" applyFont="1" applyAlignment="1" applyProtection="1">
      <alignment horizontal="left" vertical="top"/>
      <protection locked="0"/>
    </xf>
    <xf numFmtId="0" fontId="0" fillId="0" borderId="0" xfId="0" quotePrefix="1" applyFont="1" applyFill="1" applyBorder="1" applyAlignment="1" applyProtection="1">
      <alignment vertical="top"/>
      <protection locked="0"/>
    </xf>
    <xf numFmtId="49" fontId="0" fillId="0" borderId="0" xfId="0" quotePrefix="1" applyNumberFormat="1" applyProtection="1">
      <protection locked="0"/>
    </xf>
    <xf numFmtId="0" fontId="0" fillId="0" borderId="0" xfId="0" quotePrefix="1" applyFont="1" applyBorder="1" applyAlignment="1" applyProtection="1">
      <alignment vertical="top"/>
      <protection locked="0"/>
    </xf>
    <xf numFmtId="37" fontId="6" fillId="0" borderId="4" xfId="0" applyNumberFormat="1" applyFont="1" applyBorder="1" applyProtection="1">
      <protection locked="0"/>
    </xf>
    <xf numFmtId="37" fontId="1" fillId="0" borderId="4" xfId="0" applyNumberFormat="1" applyFont="1" applyBorder="1" applyProtection="1"/>
    <xf numFmtId="37" fontId="6" fillId="0" borderId="5" xfId="0" applyNumberFormat="1" applyFont="1" applyBorder="1" applyProtection="1">
      <protection locked="0"/>
    </xf>
    <xf numFmtId="37" fontId="6" fillId="0" borderId="5" xfId="0" applyNumberFormat="1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0" fontId="1" fillId="0" borderId="0" xfId="0" applyFont="1" applyBorder="1" applyAlignment="1" applyProtection="1">
      <alignment vertical="top"/>
      <protection locked="0"/>
    </xf>
    <xf numFmtId="37" fontId="1" fillId="0" borderId="0" xfId="0" applyNumberFormat="1" applyFont="1" applyBorder="1" applyProtection="1"/>
    <xf numFmtId="0" fontId="8" fillId="0" borderId="0" xfId="0" applyFont="1" applyAlignment="1" applyProtection="1">
      <alignment horizontal="left"/>
      <protection locked="0"/>
    </xf>
    <xf numFmtId="49" fontId="1" fillId="0" borderId="0" xfId="0" quotePrefix="1" applyNumberFormat="1" applyFont="1" applyProtection="1">
      <protection locked="0"/>
    </xf>
    <xf numFmtId="0" fontId="0" fillId="0" borderId="0" xfId="0" quotePrefix="1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quotePrefix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0" fontId="1" fillId="0" borderId="0" xfId="0" applyFont="1" applyBorder="1" applyProtection="1"/>
    <xf numFmtId="49" fontId="1" fillId="0" borderId="0" xfId="0" applyNumberFormat="1" applyFont="1" applyFill="1" applyAlignment="1" applyProtection="1">
      <alignment horizontal="left"/>
      <protection locked="0"/>
    </xf>
    <xf numFmtId="37" fontId="6" fillId="0" borderId="8" xfId="0" applyNumberFormat="1" applyFont="1" applyFill="1" applyBorder="1" applyProtection="1">
      <protection locked="0"/>
    </xf>
    <xf numFmtId="37" fontId="1" fillId="0" borderId="9" xfId="0" applyNumberFormat="1" applyFont="1" applyFill="1" applyBorder="1" applyProtection="1"/>
    <xf numFmtId="49" fontId="1" fillId="0" borderId="0" xfId="0" quotePrefix="1" applyNumberFormat="1" applyFont="1" applyFill="1" applyProtection="1">
      <protection locked="0"/>
    </xf>
    <xf numFmtId="37" fontId="6" fillId="0" borderId="8" xfId="0" applyNumberFormat="1" applyFont="1" applyBorder="1" applyProtection="1">
      <protection locked="0"/>
    </xf>
    <xf numFmtId="49" fontId="0" fillId="0" borderId="0" xfId="0" quotePrefix="1" applyNumberFormat="1" applyFont="1" applyFill="1" applyProtection="1">
      <protection locked="0"/>
    </xf>
    <xf numFmtId="37" fontId="1" fillId="2" borderId="2" xfId="0" applyNumberFormat="1" applyFont="1" applyFill="1" applyBorder="1" applyProtection="1"/>
    <xf numFmtId="37" fontId="1" fillId="2" borderId="8" xfId="0" applyNumberFormat="1" applyFont="1" applyFill="1" applyBorder="1" applyProtection="1"/>
    <xf numFmtId="37" fontId="1" fillId="2" borderId="9" xfId="0" applyNumberFormat="1" applyFont="1" applyFill="1" applyBorder="1" applyProtection="1"/>
    <xf numFmtId="49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37" fontId="1" fillId="0" borderId="0" xfId="0" quotePrefix="1" applyNumberFormat="1" applyFont="1" applyBorder="1" applyAlignment="1" applyProtection="1">
      <alignment horizontal="center"/>
      <protection locked="0"/>
    </xf>
    <xf numFmtId="37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/>
    <xf numFmtId="0" fontId="1" fillId="0" borderId="0" xfId="0" applyFont="1" applyFill="1" applyProtection="1">
      <protection locked="0"/>
    </xf>
    <xf numFmtId="0" fontId="1" fillId="0" borderId="0" xfId="0" quotePrefix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37" fontId="6" fillId="0" borderId="9" xfId="0" applyNumberFormat="1" applyFont="1" applyFill="1" applyBorder="1" applyProtection="1">
      <protection locked="0"/>
    </xf>
    <xf numFmtId="37" fontId="1" fillId="2" borderId="9" xfId="0" quotePrefix="1" applyNumberFormat="1" applyFont="1" applyFill="1" applyBorder="1" applyProtection="1"/>
    <xf numFmtId="37" fontId="6" fillId="0" borderId="10" xfId="0" applyNumberFormat="1" applyFont="1" applyFill="1" applyBorder="1" applyProtection="1">
      <protection locked="0"/>
    </xf>
    <xf numFmtId="37" fontId="1" fillId="0" borderId="10" xfId="0" applyNumberFormat="1" applyFont="1" applyFill="1" applyBorder="1" applyProtection="1"/>
    <xf numFmtId="0" fontId="1" fillId="0" borderId="0" xfId="0" quotePrefix="1" applyFont="1" applyAlignment="1" applyProtection="1">
      <alignment horizontal="left"/>
      <protection locked="0"/>
    </xf>
    <xf numFmtId="37" fontId="6" fillId="0" borderId="9" xfId="0" applyNumberFormat="1" applyFont="1" applyBorder="1" applyProtection="1">
      <protection locked="0"/>
    </xf>
    <xf numFmtId="37" fontId="6" fillId="0" borderId="10" xfId="0" applyNumberFormat="1" applyFont="1" applyBorder="1" applyProtection="1">
      <protection locked="0"/>
    </xf>
    <xf numFmtId="37" fontId="1" fillId="0" borderId="10" xfId="0" applyNumberFormat="1" applyFont="1" applyBorder="1" applyProtection="1"/>
    <xf numFmtId="37" fontId="6" fillId="0" borderId="11" xfId="0" applyNumberFormat="1" applyFont="1" applyBorder="1" applyProtection="1">
      <protection locked="0"/>
    </xf>
    <xf numFmtId="0" fontId="0" fillId="0" borderId="0" xfId="0" quotePrefix="1" applyFont="1" applyAlignment="1" applyProtection="1">
      <alignment horizontal="left"/>
      <protection locked="0"/>
    </xf>
    <xf numFmtId="37" fontId="6" fillId="0" borderId="12" xfId="0" applyNumberFormat="1" applyFont="1" applyBorder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37" fontId="6" fillId="0" borderId="3" xfId="0" applyNumberFormat="1" applyFont="1" applyBorder="1" applyProtection="1"/>
    <xf numFmtId="0" fontId="1" fillId="0" borderId="0" xfId="0" quotePrefix="1" applyFont="1" applyAlignment="1" applyProtection="1">
      <alignment horizontal="left"/>
    </xf>
    <xf numFmtId="40" fontId="11" fillId="0" borderId="0" xfId="0" applyNumberFormat="1" applyFont="1" applyBorder="1" applyProtection="1"/>
    <xf numFmtId="0" fontId="12" fillId="0" borderId="0" xfId="0" applyFont="1" applyAlignment="1" applyProtection="1">
      <alignment horizontal="left"/>
    </xf>
    <xf numFmtId="37" fontId="12" fillId="0" borderId="0" xfId="0" applyNumberFormat="1" applyFont="1" applyProtection="1">
      <protection locked="0"/>
    </xf>
    <xf numFmtId="0" fontId="0" fillId="0" borderId="0" xfId="0" quotePrefix="1" applyFont="1" applyAlignment="1" applyProtection="1">
      <alignment horizontal="left"/>
    </xf>
    <xf numFmtId="0" fontId="1" fillId="0" borderId="0" xfId="0" quotePrefix="1" applyFont="1" applyFill="1" applyAlignment="1" applyProtection="1">
      <alignment horizontal="left"/>
    </xf>
    <xf numFmtId="39" fontId="13" fillId="0" borderId="0" xfId="0" applyNumberFormat="1" applyFont="1" applyProtection="1"/>
    <xf numFmtId="49" fontId="1" fillId="0" borderId="0" xfId="0" applyNumberFormat="1" applyFont="1" applyProtection="1"/>
    <xf numFmtId="0" fontId="1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37" fontId="1" fillId="0" borderId="11" xfId="0" applyNumberFormat="1" applyFont="1" applyBorder="1" applyProtection="1"/>
    <xf numFmtId="0" fontId="1" fillId="0" borderId="0" xfId="0" quotePrefix="1" applyFont="1" applyProtection="1">
      <protection locked="0"/>
    </xf>
    <xf numFmtId="37" fontId="6" fillId="0" borderId="13" xfId="0" applyNumberFormat="1" applyFont="1" applyBorder="1" applyProtection="1">
      <protection locked="0"/>
    </xf>
    <xf numFmtId="0" fontId="1" fillId="2" borderId="0" xfId="0" applyFont="1" applyFill="1" applyAlignment="1" applyProtection="1">
      <alignment horizontal="left"/>
    </xf>
    <xf numFmtId="37" fontId="1" fillId="2" borderId="13" xfId="0" applyNumberFormat="1" applyFont="1" applyFill="1" applyBorder="1" applyProtection="1"/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1" fillId="0" borderId="0" xfId="0" quotePrefix="1" applyNumberFormat="1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4" fillId="0" borderId="0" xfId="0" applyFont="1" applyProtection="1">
      <protection locked="0"/>
    </xf>
    <xf numFmtId="37" fontId="1" fillId="0" borderId="14" xfId="0" applyNumberFormat="1" applyFont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37" fontId="6" fillId="0" borderId="0" xfId="0" applyNumberFormat="1" applyFont="1" applyProtection="1">
      <protection locked="0"/>
    </xf>
    <xf numFmtId="49" fontId="0" fillId="0" borderId="0" xfId="0" applyNumberFormat="1" applyFill="1" applyProtection="1"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va3/Downloads/fy15-16_cde-18withSal&amp;Benlin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Page 1 - FY2015-16"/>
      <sheetName val="Salary Schedule"/>
      <sheetName val="Linked Program Codes"/>
      <sheetName val="Staff Details"/>
      <sheetName val="GenFundREV"/>
      <sheetName val="GenFundExp"/>
      <sheetName val="GenFundExp2"/>
      <sheetName val="CharterFundRev"/>
      <sheetName val="CharterFundExp"/>
      <sheetName val="CharterFundExp2"/>
      <sheetName val="InsResv"/>
      <sheetName val="CPP Fund"/>
      <sheetName val="Fund 20 Grants"/>
      <sheetName val="ARRAGrants"/>
      <sheetName val="FoodServiceSRF"/>
      <sheetName val="Fund 22 Grants"/>
      <sheetName val="GovGrants"/>
      <sheetName val="PupActiv"/>
      <sheetName val="FullDayKOverride"/>
      <sheetName val="Transp"/>
      <sheetName val="OthSpecRev"/>
      <sheetName val="BondRedm"/>
      <sheetName val="COPDebt"/>
      <sheetName val="BuildFund"/>
      <sheetName val="SpecBuild"/>
      <sheetName val="CapResCapPrj"/>
      <sheetName val="DO NOT USE"/>
      <sheetName val="OtherEnterprise"/>
      <sheetName val="RiskRelated"/>
      <sheetName val="OtherInternal"/>
      <sheetName val="PupilActAgency"/>
      <sheetName val="Trust&amp;Agency"/>
      <sheetName val="Foundation Fund"/>
      <sheetName val="GASB 34 Perm. Fund"/>
      <sheetName val="District Debt"/>
      <sheetName val="Arbitrage"/>
      <sheetName val="AppropRes"/>
      <sheetName val="UseofBFBRes"/>
      <sheetName val="SupplementalBudget"/>
      <sheetName val="CDE-18 Error Report"/>
      <sheetName val="Tabor Spending Limitations"/>
      <sheetName val="Tabor Property Tax Limitation"/>
      <sheetName val="Budget Summary Worksheet"/>
      <sheetName val="Budget Summaries 1"/>
      <sheetName val="Budget Summaries 2"/>
      <sheetName val="Budget Summaries 3"/>
      <sheetName val="Budget Summaries 4"/>
      <sheetName val="Budget Summaries 5"/>
      <sheetName val="Uniform Budget Summary"/>
    </sheetNames>
    <sheetDataSet>
      <sheetData sheetId="0" refreshError="1"/>
      <sheetData sheetId="1"/>
      <sheetData sheetId="2" refreshError="1"/>
      <sheetData sheetId="3" refreshError="1"/>
      <sheetData sheetId="4">
        <row r="11">
          <cell r="G11" t="str">
            <v>0100</v>
          </cell>
          <cell r="R11">
            <v>0</v>
          </cell>
          <cell r="AA11">
            <v>0</v>
          </cell>
        </row>
        <row r="12">
          <cell r="G12" t="str">
            <v>0100</v>
          </cell>
          <cell r="R12">
            <v>0</v>
          </cell>
          <cell r="AA12">
            <v>0</v>
          </cell>
        </row>
        <row r="13">
          <cell r="G13" t="str">
            <v>0100</v>
          </cell>
          <cell r="R13">
            <v>0</v>
          </cell>
          <cell r="AA13">
            <v>0</v>
          </cell>
        </row>
        <row r="14">
          <cell r="G14" t="str">
            <v>0100</v>
          </cell>
          <cell r="R14">
            <v>0</v>
          </cell>
          <cell r="AA14">
            <v>0</v>
          </cell>
        </row>
        <row r="15">
          <cell r="G15" t="str">
            <v>0100</v>
          </cell>
          <cell r="R15">
            <v>0</v>
          </cell>
          <cell r="AA15">
            <v>0</v>
          </cell>
        </row>
        <row r="16">
          <cell r="G16" t="str">
            <v>0100</v>
          </cell>
          <cell r="R16">
            <v>0</v>
          </cell>
          <cell r="AA16">
            <v>0</v>
          </cell>
        </row>
        <row r="17">
          <cell r="G17" t="str">
            <v>0100</v>
          </cell>
          <cell r="R17">
            <v>0</v>
          </cell>
          <cell r="AA17">
            <v>0</v>
          </cell>
        </row>
        <row r="18">
          <cell r="G18" t="str">
            <v>0100</v>
          </cell>
          <cell r="R18">
            <v>0</v>
          </cell>
          <cell r="AA18">
            <v>0</v>
          </cell>
        </row>
        <row r="19">
          <cell r="G19" t="str">
            <v>0100</v>
          </cell>
          <cell r="R19">
            <v>0</v>
          </cell>
          <cell r="AA19">
            <v>0</v>
          </cell>
        </row>
        <row r="20">
          <cell r="G20" t="str">
            <v>0100</v>
          </cell>
          <cell r="R20">
            <v>0</v>
          </cell>
          <cell r="AA20">
            <v>0</v>
          </cell>
        </row>
        <row r="21">
          <cell r="G21" t="str">
            <v>0100</v>
          </cell>
          <cell r="R21">
            <v>0</v>
          </cell>
          <cell r="AA21">
            <v>0</v>
          </cell>
        </row>
        <row r="22">
          <cell r="G22" t="str">
            <v>0100</v>
          </cell>
          <cell r="R22">
            <v>0</v>
          </cell>
          <cell r="AA22">
            <v>0</v>
          </cell>
        </row>
        <row r="23">
          <cell r="G23" t="str">
            <v>0100</v>
          </cell>
          <cell r="R23">
            <v>0</v>
          </cell>
          <cell r="AA23">
            <v>0</v>
          </cell>
        </row>
        <row r="24">
          <cell r="G24" t="str">
            <v>0100</v>
          </cell>
          <cell r="R24">
            <v>0</v>
          </cell>
          <cell r="AA24">
            <v>0</v>
          </cell>
        </row>
        <row r="25">
          <cell r="G25" t="str">
            <v>0100</v>
          </cell>
          <cell r="R25">
            <v>0</v>
          </cell>
          <cell r="AA25">
            <v>0</v>
          </cell>
        </row>
        <row r="26">
          <cell r="G26" t="str">
            <v>0100</v>
          </cell>
          <cell r="R26">
            <v>0</v>
          </cell>
          <cell r="AA26">
            <v>0</v>
          </cell>
        </row>
        <row r="27">
          <cell r="G27" t="str">
            <v>0100</v>
          </cell>
          <cell r="R27">
            <v>0</v>
          </cell>
          <cell r="AA27">
            <v>0</v>
          </cell>
        </row>
        <row r="28">
          <cell r="G28" t="str">
            <v>0100</v>
          </cell>
          <cell r="R28">
            <v>0</v>
          </cell>
          <cell r="AA28">
            <v>0</v>
          </cell>
        </row>
        <row r="29">
          <cell r="G29" t="str">
            <v>0100</v>
          </cell>
          <cell r="R29">
            <v>0</v>
          </cell>
          <cell r="AA29">
            <v>0</v>
          </cell>
        </row>
        <row r="30">
          <cell r="G30" t="str">
            <v>0100</v>
          </cell>
          <cell r="R30">
            <v>0</v>
          </cell>
          <cell r="AA30">
            <v>0</v>
          </cell>
        </row>
        <row r="31">
          <cell r="G31" t="str">
            <v>0100</v>
          </cell>
          <cell r="R31">
            <v>0</v>
          </cell>
          <cell r="AA31">
            <v>0</v>
          </cell>
        </row>
        <row r="32">
          <cell r="G32" t="str">
            <v>0100</v>
          </cell>
          <cell r="R32">
            <v>0</v>
          </cell>
          <cell r="AA32">
            <v>0</v>
          </cell>
        </row>
        <row r="33">
          <cell r="G33" t="str">
            <v>0100</v>
          </cell>
          <cell r="R33">
            <v>0</v>
          </cell>
          <cell r="AA33">
            <v>0</v>
          </cell>
        </row>
        <row r="34">
          <cell r="G34" t="str">
            <v>0100</v>
          </cell>
          <cell r="R34">
            <v>0</v>
          </cell>
          <cell r="AA34">
            <v>0</v>
          </cell>
        </row>
        <row r="35">
          <cell r="G35" t="str">
            <v>0100</v>
          </cell>
          <cell r="R35">
            <v>0</v>
          </cell>
          <cell r="AA35">
            <v>0</v>
          </cell>
        </row>
        <row r="36">
          <cell r="G36" t="str">
            <v>0100</v>
          </cell>
          <cell r="R36">
            <v>0</v>
          </cell>
          <cell r="AA36">
            <v>0</v>
          </cell>
        </row>
        <row r="37">
          <cell r="G37" t="str">
            <v>0100</v>
          </cell>
          <cell r="R37">
            <v>0</v>
          </cell>
          <cell r="AA37">
            <v>0</v>
          </cell>
        </row>
        <row r="38">
          <cell r="G38" t="str">
            <v>0100</v>
          </cell>
          <cell r="R38">
            <v>0</v>
          </cell>
          <cell r="AA38">
            <v>0</v>
          </cell>
        </row>
        <row r="39">
          <cell r="G39" t="str">
            <v>0100</v>
          </cell>
          <cell r="R39">
            <v>0</v>
          </cell>
          <cell r="AA39">
            <v>0</v>
          </cell>
        </row>
        <row r="40">
          <cell r="G40" t="str">
            <v>0100</v>
          </cell>
          <cell r="R40">
            <v>0</v>
          </cell>
          <cell r="AA40">
            <v>0</v>
          </cell>
        </row>
        <row r="41">
          <cell r="G41" t="str">
            <v>0100</v>
          </cell>
          <cell r="R41">
            <v>0</v>
          </cell>
          <cell r="AA41">
            <v>0</v>
          </cell>
        </row>
        <row r="42">
          <cell r="G42" t="str">
            <v>0100</v>
          </cell>
          <cell r="R42">
            <v>0</v>
          </cell>
          <cell r="AA42">
            <v>0</v>
          </cell>
        </row>
        <row r="43">
          <cell r="G43" t="str">
            <v>0100</v>
          </cell>
          <cell r="R43">
            <v>0</v>
          </cell>
          <cell r="AA43">
            <v>0</v>
          </cell>
        </row>
        <row r="44">
          <cell r="G44" t="str">
            <v>0100</v>
          </cell>
          <cell r="R44">
            <v>0</v>
          </cell>
          <cell r="AA44">
            <v>0</v>
          </cell>
        </row>
        <row r="45">
          <cell r="G45" t="str">
            <v>0100</v>
          </cell>
          <cell r="R45">
            <v>0</v>
          </cell>
          <cell r="AA45">
            <v>0</v>
          </cell>
        </row>
        <row r="46">
          <cell r="G46" t="str">
            <v>0100</v>
          </cell>
          <cell r="R46">
            <v>0</v>
          </cell>
          <cell r="AA46">
            <v>0</v>
          </cell>
        </row>
        <row r="47">
          <cell r="G47" t="str">
            <v>0100</v>
          </cell>
          <cell r="R47">
            <v>0</v>
          </cell>
          <cell r="AA47">
            <v>0</v>
          </cell>
        </row>
        <row r="48">
          <cell r="G48" t="str">
            <v>0100</v>
          </cell>
          <cell r="R48">
            <v>0</v>
          </cell>
          <cell r="AA48">
            <v>0</v>
          </cell>
        </row>
        <row r="49">
          <cell r="G49" t="str">
            <v>0100</v>
          </cell>
          <cell r="R49">
            <v>0</v>
          </cell>
          <cell r="AA49">
            <v>0</v>
          </cell>
        </row>
        <row r="50">
          <cell r="G50" t="str">
            <v>0100</v>
          </cell>
          <cell r="R50">
            <v>0</v>
          </cell>
          <cell r="AA50">
            <v>0</v>
          </cell>
        </row>
        <row r="51">
          <cell r="G51" t="str">
            <v>0100</v>
          </cell>
          <cell r="R51">
            <v>0</v>
          </cell>
          <cell r="AA51">
            <v>0</v>
          </cell>
        </row>
        <row r="52">
          <cell r="G52" t="str">
            <v>0100</v>
          </cell>
          <cell r="R52">
            <v>0</v>
          </cell>
          <cell r="AA52">
            <v>0</v>
          </cell>
        </row>
        <row r="53">
          <cell r="G53" t="str">
            <v>0100</v>
          </cell>
          <cell r="R53">
            <v>0</v>
          </cell>
          <cell r="AA53">
            <v>0</v>
          </cell>
        </row>
        <row r="54">
          <cell r="G54" t="str">
            <v>0100</v>
          </cell>
          <cell r="R54">
            <v>0</v>
          </cell>
          <cell r="AA54">
            <v>0</v>
          </cell>
        </row>
        <row r="55">
          <cell r="G55" t="str">
            <v>0100</v>
          </cell>
          <cell r="R55">
            <v>0</v>
          </cell>
          <cell r="AA55">
            <v>0</v>
          </cell>
        </row>
        <row r="56">
          <cell r="G56" t="str">
            <v>0100</v>
          </cell>
          <cell r="R56">
            <v>0</v>
          </cell>
          <cell r="AA56">
            <v>0</v>
          </cell>
        </row>
        <row r="57">
          <cell r="G57" t="str">
            <v>0100</v>
          </cell>
          <cell r="R57">
            <v>0</v>
          </cell>
          <cell r="AA57">
            <v>0</v>
          </cell>
        </row>
        <row r="58">
          <cell r="G58" t="str">
            <v>0100</v>
          </cell>
          <cell r="R58">
            <v>0</v>
          </cell>
          <cell r="AA58">
            <v>0</v>
          </cell>
        </row>
        <row r="59">
          <cell r="G59" t="str">
            <v>0100</v>
          </cell>
          <cell r="R59">
            <v>0</v>
          </cell>
          <cell r="AA59">
            <v>0</v>
          </cell>
        </row>
        <row r="60">
          <cell r="G60" t="str">
            <v>0100</v>
          </cell>
          <cell r="R60">
            <v>0</v>
          </cell>
          <cell r="AA60">
            <v>0</v>
          </cell>
        </row>
        <row r="61">
          <cell r="G61" t="str">
            <v>0100</v>
          </cell>
          <cell r="R61">
            <v>0</v>
          </cell>
          <cell r="AA61">
            <v>0</v>
          </cell>
        </row>
        <row r="62">
          <cell r="G62" t="str">
            <v>0100</v>
          </cell>
          <cell r="R62">
            <v>0</v>
          </cell>
          <cell r="AA62">
            <v>0</v>
          </cell>
        </row>
        <row r="63">
          <cell r="G63" t="str">
            <v>0100</v>
          </cell>
          <cell r="R63">
            <v>0</v>
          </cell>
          <cell r="AA63">
            <v>0</v>
          </cell>
        </row>
        <row r="64">
          <cell r="G64" t="str">
            <v>0100</v>
          </cell>
          <cell r="R64">
            <v>0</v>
          </cell>
          <cell r="AA64">
            <v>0</v>
          </cell>
        </row>
        <row r="65">
          <cell r="G65" t="str">
            <v>0100</v>
          </cell>
          <cell r="R65">
            <v>0</v>
          </cell>
          <cell r="AA65">
            <v>0</v>
          </cell>
        </row>
        <row r="66">
          <cell r="G66" t="str">
            <v>0100</v>
          </cell>
          <cell r="R66">
            <v>0</v>
          </cell>
          <cell r="AA66">
            <v>0</v>
          </cell>
        </row>
        <row r="67">
          <cell r="G67" t="str">
            <v>0100</v>
          </cell>
          <cell r="R67">
            <v>0</v>
          </cell>
          <cell r="AA67">
            <v>0</v>
          </cell>
        </row>
        <row r="68">
          <cell r="G68" t="str">
            <v>0100</v>
          </cell>
          <cell r="R68">
            <v>0</v>
          </cell>
          <cell r="AA68">
            <v>0</v>
          </cell>
        </row>
        <row r="69">
          <cell r="G69" t="str">
            <v>0100</v>
          </cell>
          <cell r="R69">
            <v>0</v>
          </cell>
          <cell r="AA69">
            <v>0</v>
          </cell>
        </row>
        <row r="70">
          <cell r="G70" t="str">
            <v>0100</v>
          </cell>
          <cell r="R70">
            <v>0</v>
          </cell>
          <cell r="AA70">
            <v>0</v>
          </cell>
        </row>
        <row r="71">
          <cell r="G71" t="str">
            <v>0100</v>
          </cell>
          <cell r="R71">
            <v>0</v>
          </cell>
          <cell r="AA71">
            <v>0</v>
          </cell>
        </row>
        <row r="72">
          <cell r="G72" t="str">
            <v>0100</v>
          </cell>
          <cell r="R72">
            <v>0</v>
          </cell>
          <cell r="AA72">
            <v>0</v>
          </cell>
        </row>
        <row r="73">
          <cell r="G73" t="str">
            <v>0100</v>
          </cell>
          <cell r="R73">
            <v>0</v>
          </cell>
          <cell r="AA73">
            <v>0</v>
          </cell>
        </row>
        <row r="74">
          <cell r="G74" t="str">
            <v>0100</v>
          </cell>
          <cell r="R74">
            <v>0</v>
          </cell>
          <cell r="AA74">
            <v>0</v>
          </cell>
        </row>
        <row r="75">
          <cell r="G75" t="str">
            <v>0100</v>
          </cell>
          <cell r="R75">
            <v>0</v>
          </cell>
          <cell r="AA75">
            <v>0</v>
          </cell>
        </row>
        <row r="76">
          <cell r="G76" t="str">
            <v>0100</v>
          </cell>
          <cell r="R76">
            <v>0</v>
          </cell>
          <cell r="AA76">
            <v>0</v>
          </cell>
        </row>
        <row r="77">
          <cell r="G77" t="str">
            <v>0100</v>
          </cell>
          <cell r="R77">
            <v>0</v>
          </cell>
          <cell r="AA77">
            <v>0</v>
          </cell>
        </row>
        <row r="78">
          <cell r="G78" t="str">
            <v>0100</v>
          </cell>
          <cell r="R78">
            <v>0</v>
          </cell>
          <cell r="AA78">
            <v>0</v>
          </cell>
        </row>
        <row r="79">
          <cell r="G79" t="str">
            <v>0100</v>
          </cell>
          <cell r="R79">
            <v>0</v>
          </cell>
          <cell r="AA79">
            <v>0</v>
          </cell>
        </row>
        <row r="80">
          <cell r="G80" t="str">
            <v>0100</v>
          </cell>
          <cell r="R80">
            <v>0</v>
          </cell>
          <cell r="AA80">
            <v>0</v>
          </cell>
        </row>
        <row r="81">
          <cell r="G81" t="str">
            <v>0100</v>
          </cell>
          <cell r="R81">
            <v>0</v>
          </cell>
          <cell r="AA81">
            <v>0</v>
          </cell>
        </row>
        <row r="82">
          <cell r="G82" t="str">
            <v>0100</v>
          </cell>
          <cell r="R82">
            <v>0</v>
          </cell>
          <cell r="AA82">
            <v>0</v>
          </cell>
        </row>
        <row r="83">
          <cell r="G83" t="str">
            <v>0100</v>
          </cell>
          <cell r="R83">
            <v>0</v>
          </cell>
          <cell r="AA83">
            <v>0</v>
          </cell>
        </row>
        <row r="84">
          <cell r="G84" t="str">
            <v>0100</v>
          </cell>
          <cell r="R84">
            <v>0</v>
          </cell>
          <cell r="AA84">
            <v>0</v>
          </cell>
        </row>
        <row r="85">
          <cell r="G85" t="str">
            <v>0100</v>
          </cell>
          <cell r="R85">
            <v>0</v>
          </cell>
          <cell r="AA85">
            <v>0</v>
          </cell>
        </row>
        <row r="86">
          <cell r="G86" t="str">
            <v>0100</v>
          </cell>
          <cell r="R86">
            <v>0</v>
          </cell>
          <cell r="AA86">
            <v>0</v>
          </cell>
        </row>
        <row r="87">
          <cell r="G87" t="str">
            <v>0100</v>
          </cell>
          <cell r="R87">
            <v>0</v>
          </cell>
          <cell r="AA87">
            <v>0</v>
          </cell>
        </row>
        <row r="88">
          <cell r="G88" t="str">
            <v>0100</v>
          </cell>
          <cell r="R88">
            <v>0</v>
          </cell>
          <cell r="AA88">
            <v>0</v>
          </cell>
        </row>
        <row r="89">
          <cell r="G89" t="str">
            <v>0100</v>
          </cell>
          <cell r="R89">
            <v>0</v>
          </cell>
          <cell r="AA89">
            <v>0</v>
          </cell>
        </row>
        <row r="90">
          <cell r="G90" t="str">
            <v>0100</v>
          </cell>
          <cell r="R90">
            <v>0</v>
          </cell>
          <cell r="AA90">
            <v>0</v>
          </cell>
        </row>
        <row r="91">
          <cell r="G91" t="str">
            <v>0100</v>
          </cell>
          <cell r="R91">
            <v>0</v>
          </cell>
          <cell r="AA91">
            <v>0</v>
          </cell>
        </row>
        <row r="92">
          <cell r="G92" t="str">
            <v>0100</v>
          </cell>
          <cell r="R92">
            <v>0</v>
          </cell>
          <cell r="AA92">
            <v>0</v>
          </cell>
        </row>
        <row r="93">
          <cell r="G93" t="str">
            <v>0100</v>
          </cell>
          <cell r="R93">
            <v>0</v>
          </cell>
          <cell r="AA93">
            <v>0</v>
          </cell>
        </row>
        <row r="94">
          <cell r="G94" t="str">
            <v>0100</v>
          </cell>
          <cell r="R94">
            <v>0</v>
          </cell>
          <cell r="AA94">
            <v>0</v>
          </cell>
        </row>
        <row r="95">
          <cell r="G95" t="str">
            <v>0100</v>
          </cell>
          <cell r="R95">
            <v>0</v>
          </cell>
          <cell r="AA95">
            <v>0</v>
          </cell>
        </row>
        <row r="96">
          <cell r="G96" t="str">
            <v>0100</v>
          </cell>
          <cell r="R96">
            <v>0</v>
          </cell>
          <cell r="AA96">
            <v>0</v>
          </cell>
        </row>
        <row r="97">
          <cell r="G97" t="str">
            <v>0100</v>
          </cell>
          <cell r="R97">
            <v>0</v>
          </cell>
          <cell r="AA97">
            <v>0</v>
          </cell>
        </row>
        <row r="98">
          <cell r="G98" t="str">
            <v>0100</v>
          </cell>
          <cell r="R98">
            <v>0</v>
          </cell>
          <cell r="AA98">
            <v>0</v>
          </cell>
        </row>
        <row r="99">
          <cell r="G99" t="str">
            <v>0100</v>
          </cell>
          <cell r="R99">
            <v>0</v>
          </cell>
          <cell r="AA99">
            <v>0</v>
          </cell>
        </row>
        <row r="100">
          <cell r="G100" t="str">
            <v>0100</v>
          </cell>
          <cell r="R100">
            <v>0</v>
          </cell>
          <cell r="AA100">
            <v>0</v>
          </cell>
        </row>
        <row r="101">
          <cell r="G101" t="str">
            <v>0100</v>
          </cell>
          <cell r="R101">
            <v>0</v>
          </cell>
          <cell r="AA101">
            <v>0</v>
          </cell>
        </row>
        <row r="102">
          <cell r="G102" t="str">
            <v>0100</v>
          </cell>
          <cell r="R102">
            <v>0</v>
          </cell>
          <cell r="AA102">
            <v>0</v>
          </cell>
        </row>
        <row r="103">
          <cell r="G103" t="str">
            <v>0100</v>
          </cell>
          <cell r="R103">
            <v>0</v>
          </cell>
          <cell r="AA103">
            <v>0</v>
          </cell>
        </row>
        <row r="104">
          <cell r="G104" t="str">
            <v>0100</v>
          </cell>
          <cell r="R104">
            <v>0</v>
          </cell>
          <cell r="AA104">
            <v>0</v>
          </cell>
        </row>
        <row r="105">
          <cell r="G105" t="str">
            <v>0100</v>
          </cell>
          <cell r="R105">
            <v>0</v>
          </cell>
          <cell r="AA105">
            <v>0</v>
          </cell>
        </row>
        <row r="106">
          <cell r="G106" t="str">
            <v>0100</v>
          </cell>
          <cell r="R106">
            <v>0</v>
          </cell>
          <cell r="AA106">
            <v>0</v>
          </cell>
        </row>
        <row r="107">
          <cell r="G107" t="str">
            <v>0100</v>
          </cell>
          <cell r="R107">
            <v>0</v>
          </cell>
          <cell r="AA107">
            <v>0</v>
          </cell>
        </row>
        <row r="108">
          <cell r="G108" t="str">
            <v>0100</v>
          </cell>
          <cell r="R108">
            <v>0</v>
          </cell>
          <cell r="AA108">
            <v>0</v>
          </cell>
        </row>
        <row r="109">
          <cell r="G109" t="str">
            <v>0100</v>
          </cell>
          <cell r="R109">
            <v>0</v>
          </cell>
          <cell r="AA109">
            <v>0</v>
          </cell>
        </row>
        <row r="110">
          <cell r="G110" t="str">
            <v>0100</v>
          </cell>
          <cell r="R110">
            <v>0</v>
          </cell>
          <cell r="AA110">
            <v>0</v>
          </cell>
        </row>
        <row r="111">
          <cell r="G111" t="str">
            <v>0100</v>
          </cell>
          <cell r="R111">
            <v>0</v>
          </cell>
          <cell r="AA111">
            <v>0</v>
          </cell>
        </row>
        <row r="112">
          <cell r="G112" t="str">
            <v>0100</v>
          </cell>
          <cell r="R112">
            <v>0</v>
          </cell>
          <cell r="AA112">
            <v>0</v>
          </cell>
        </row>
        <row r="113">
          <cell r="G113" t="str">
            <v>0100</v>
          </cell>
          <cell r="R113">
            <v>0</v>
          </cell>
          <cell r="AA113">
            <v>0</v>
          </cell>
        </row>
        <row r="114">
          <cell r="G114" t="str">
            <v>0100</v>
          </cell>
          <cell r="R114">
            <v>0</v>
          </cell>
          <cell r="AA114">
            <v>0</v>
          </cell>
        </row>
        <row r="115">
          <cell r="G115" t="str">
            <v>0100</v>
          </cell>
          <cell r="R115">
            <v>0</v>
          </cell>
          <cell r="AA115">
            <v>0</v>
          </cell>
        </row>
        <row r="116">
          <cell r="G116" t="str">
            <v>0100</v>
          </cell>
          <cell r="R116">
            <v>0</v>
          </cell>
          <cell r="AA116">
            <v>0</v>
          </cell>
        </row>
        <row r="117">
          <cell r="G117" t="str">
            <v>0100</v>
          </cell>
          <cell r="R117">
            <v>0</v>
          </cell>
          <cell r="AA117">
            <v>0</v>
          </cell>
        </row>
        <row r="118">
          <cell r="G118" t="str">
            <v>0100</v>
          </cell>
          <cell r="R118">
            <v>0</v>
          </cell>
          <cell r="AA118">
            <v>0</v>
          </cell>
        </row>
        <row r="119">
          <cell r="G119" t="str">
            <v>0100</v>
          </cell>
          <cell r="R119">
            <v>0</v>
          </cell>
          <cell r="AA119">
            <v>0</v>
          </cell>
        </row>
        <row r="120">
          <cell r="G120" t="str">
            <v>0100</v>
          </cell>
          <cell r="R120">
            <v>0</v>
          </cell>
          <cell r="AA120">
            <v>0</v>
          </cell>
        </row>
        <row r="121">
          <cell r="G121" t="str">
            <v>0100</v>
          </cell>
          <cell r="R121">
            <v>0</v>
          </cell>
          <cell r="AA121">
            <v>0</v>
          </cell>
        </row>
        <row r="122">
          <cell r="G122" t="str">
            <v>0100</v>
          </cell>
          <cell r="R122">
            <v>0</v>
          </cell>
          <cell r="AA122">
            <v>0</v>
          </cell>
        </row>
        <row r="123">
          <cell r="G123" t="str">
            <v>0100</v>
          </cell>
          <cell r="R123">
            <v>0</v>
          </cell>
          <cell r="AA123">
            <v>0</v>
          </cell>
        </row>
        <row r="124">
          <cell r="G124" t="str">
            <v>0100</v>
          </cell>
          <cell r="R124">
            <v>0</v>
          </cell>
          <cell r="AA124">
            <v>0</v>
          </cell>
        </row>
        <row r="125">
          <cell r="G125" t="str">
            <v>0100</v>
          </cell>
          <cell r="R125">
            <v>0</v>
          </cell>
          <cell r="AA125">
            <v>0</v>
          </cell>
        </row>
        <row r="126">
          <cell r="G126" t="str">
            <v>0100</v>
          </cell>
          <cell r="R126">
            <v>0</v>
          </cell>
          <cell r="AA126">
            <v>0</v>
          </cell>
        </row>
        <row r="127">
          <cell r="G127" t="str">
            <v>0100</v>
          </cell>
          <cell r="R127">
            <v>0</v>
          </cell>
          <cell r="AA127">
            <v>0</v>
          </cell>
        </row>
        <row r="128">
          <cell r="G128" t="str">
            <v>0100</v>
          </cell>
          <cell r="R128">
            <v>0</v>
          </cell>
          <cell r="AA128">
            <v>0</v>
          </cell>
        </row>
        <row r="129">
          <cell r="G129" t="str">
            <v>0100</v>
          </cell>
          <cell r="R129">
            <v>0</v>
          </cell>
          <cell r="AA129">
            <v>0</v>
          </cell>
        </row>
        <row r="130">
          <cell r="G130" t="str">
            <v>0100</v>
          </cell>
          <cell r="R130">
            <v>0</v>
          </cell>
          <cell r="AA130">
            <v>0</v>
          </cell>
        </row>
        <row r="131">
          <cell r="G131" t="str">
            <v>0100</v>
          </cell>
          <cell r="R131">
            <v>0</v>
          </cell>
          <cell r="AA131">
            <v>0</v>
          </cell>
        </row>
        <row r="132">
          <cell r="G132" t="str">
            <v>0100</v>
          </cell>
          <cell r="R132">
            <v>0</v>
          </cell>
          <cell r="AA132">
            <v>0</v>
          </cell>
        </row>
        <row r="133">
          <cell r="G133" t="str">
            <v>0100</v>
          </cell>
          <cell r="R133">
            <v>0</v>
          </cell>
          <cell r="AA133">
            <v>0</v>
          </cell>
        </row>
        <row r="134">
          <cell r="G134" t="str">
            <v>0100</v>
          </cell>
          <cell r="R134">
            <v>0</v>
          </cell>
          <cell r="AA134">
            <v>0</v>
          </cell>
        </row>
        <row r="135">
          <cell r="G135" t="str">
            <v>0100</v>
          </cell>
          <cell r="R135">
            <v>0</v>
          </cell>
          <cell r="AA135">
            <v>0</v>
          </cell>
        </row>
        <row r="136">
          <cell r="G136" t="str">
            <v>0100</v>
          </cell>
          <cell r="R136">
            <v>0</v>
          </cell>
          <cell r="AA136">
            <v>0</v>
          </cell>
        </row>
        <row r="137">
          <cell r="G137" t="str">
            <v>0100</v>
          </cell>
          <cell r="R137">
            <v>0</v>
          </cell>
          <cell r="AA137">
            <v>0</v>
          </cell>
        </row>
        <row r="138">
          <cell r="G138" t="str">
            <v>0100</v>
          </cell>
          <cell r="R138">
            <v>0</v>
          </cell>
          <cell r="AA138">
            <v>0</v>
          </cell>
        </row>
        <row r="139">
          <cell r="G139" t="str">
            <v>0100</v>
          </cell>
          <cell r="R139">
            <v>0</v>
          </cell>
          <cell r="AA139">
            <v>0</v>
          </cell>
        </row>
        <row r="140">
          <cell r="G140" t="str">
            <v>0100</v>
          </cell>
          <cell r="R140">
            <v>0</v>
          </cell>
          <cell r="AA140">
            <v>0</v>
          </cell>
        </row>
        <row r="141">
          <cell r="G141" t="str">
            <v>0100</v>
          </cell>
          <cell r="R141">
            <v>0</v>
          </cell>
          <cell r="AA141">
            <v>0</v>
          </cell>
        </row>
        <row r="142">
          <cell r="G142" t="str">
            <v>0100</v>
          </cell>
          <cell r="R142">
            <v>0</v>
          </cell>
          <cell r="AA142">
            <v>0</v>
          </cell>
        </row>
        <row r="143">
          <cell r="G143" t="str">
            <v>0100</v>
          </cell>
          <cell r="R143">
            <v>0</v>
          </cell>
          <cell r="AA143">
            <v>0</v>
          </cell>
        </row>
        <row r="144">
          <cell r="G144" t="str">
            <v>0100</v>
          </cell>
          <cell r="R144">
            <v>0</v>
          </cell>
          <cell r="AA144">
            <v>0</v>
          </cell>
        </row>
        <row r="145">
          <cell r="G145" t="str">
            <v>0100</v>
          </cell>
          <cell r="R145">
            <v>0</v>
          </cell>
          <cell r="AA145">
            <v>0</v>
          </cell>
        </row>
        <row r="146">
          <cell r="G146" t="str">
            <v>0100</v>
          </cell>
          <cell r="R146">
            <v>0</v>
          </cell>
          <cell r="AA146">
            <v>0</v>
          </cell>
        </row>
        <row r="147">
          <cell r="G147" t="str">
            <v>0100</v>
          </cell>
          <cell r="R147">
            <v>0</v>
          </cell>
          <cell r="AA147">
            <v>0</v>
          </cell>
        </row>
        <row r="148">
          <cell r="G148" t="str">
            <v>0100</v>
          </cell>
          <cell r="R148">
            <v>0</v>
          </cell>
          <cell r="AA148">
            <v>0</v>
          </cell>
        </row>
        <row r="149">
          <cell r="G149" t="str">
            <v>0100</v>
          </cell>
          <cell r="R149">
            <v>0</v>
          </cell>
          <cell r="AA149">
            <v>0</v>
          </cell>
        </row>
        <row r="150">
          <cell r="G150" t="str">
            <v>0100</v>
          </cell>
          <cell r="R150">
            <v>0</v>
          </cell>
          <cell r="AA150">
            <v>0</v>
          </cell>
        </row>
        <row r="151">
          <cell r="G151" t="str">
            <v>0100</v>
          </cell>
          <cell r="R151">
            <v>0</v>
          </cell>
          <cell r="AA151">
            <v>0</v>
          </cell>
        </row>
        <row r="152">
          <cell r="G152" t="str">
            <v>0100</v>
          </cell>
          <cell r="R152">
            <v>0</v>
          </cell>
          <cell r="AA152">
            <v>0</v>
          </cell>
        </row>
        <row r="153">
          <cell r="G153" t="str">
            <v>0100</v>
          </cell>
          <cell r="R153">
            <v>0</v>
          </cell>
          <cell r="AA153">
            <v>0</v>
          </cell>
        </row>
        <row r="154">
          <cell r="G154" t="str">
            <v>0100</v>
          </cell>
          <cell r="R154">
            <v>0</v>
          </cell>
          <cell r="AA154">
            <v>0</v>
          </cell>
        </row>
        <row r="155">
          <cell r="G155" t="str">
            <v>0100</v>
          </cell>
          <cell r="R155">
            <v>0</v>
          </cell>
          <cell r="AA155">
            <v>0</v>
          </cell>
        </row>
        <row r="156">
          <cell r="G156" t="str">
            <v>0100</v>
          </cell>
          <cell r="R156">
            <v>0</v>
          </cell>
          <cell r="AA156">
            <v>0</v>
          </cell>
        </row>
        <row r="157">
          <cell r="G157" t="str">
            <v>0100</v>
          </cell>
          <cell r="R157">
            <v>0</v>
          </cell>
          <cell r="AA157">
            <v>0</v>
          </cell>
        </row>
        <row r="158">
          <cell r="G158" t="str">
            <v>0100</v>
          </cell>
          <cell r="R158">
            <v>0</v>
          </cell>
          <cell r="AA158">
            <v>0</v>
          </cell>
        </row>
        <row r="159">
          <cell r="G159" t="str">
            <v>0100</v>
          </cell>
          <cell r="R159">
            <v>0</v>
          </cell>
          <cell r="AA159">
            <v>0</v>
          </cell>
        </row>
        <row r="160">
          <cell r="G160" t="str">
            <v>0100</v>
          </cell>
          <cell r="R160">
            <v>0</v>
          </cell>
          <cell r="AA160">
            <v>0</v>
          </cell>
        </row>
        <row r="161">
          <cell r="G161" t="str">
            <v>0100</v>
          </cell>
          <cell r="R161">
            <v>0</v>
          </cell>
          <cell r="AA161">
            <v>0</v>
          </cell>
        </row>
        <row r="162">
          <cell r="G162" t="str">
            <v>0100</v>
          </cell>
          <cell r="R162">
            <v>0</v>
          </cell>
          <cell r="AA162">
            <v>0</v>
          </cell>
        </row>
        <row r="163">
          <cell r="G163" t="str">
            <v>0100</v>
          </cell>
          <cell r="R163">
            <v>0</v>
          </cell>
          <cell r="AA163">
            <v>0</v>
          </cell>
        </row>
        <row r="164">
          <cell r="G164" t="str">
            <v>0100</v>
          </cell>
          <cell r="R164">
            <v>0</v>
          </cell>
          <cell r="AA164">
            <v>0</v>
          </cell>
        </row>
        <row r="165">
          <cell r="G165" t="str">
            <v>0100</v>
          </cell>
          <cell r="R165">
            <v>0</v>
          </cell>
          <cell r="AA165">
            <v>0</v>
          </cell>
        </row>
        <row r="166">
          <cell r="G166" t="str">
            <v>0100</v>
          </cell>
          <cell r="R166">
            <v>0</v>
          </cell>
          <cell r="AA166">
            <v>0</v>
          </cell>
        </row>
        <row r="167">
          <cell r="G167" t="str">
            <v>0100</v>
          </cell>
          <cell r="R167">
            <v>0</v>
          </cell>
          <cell r="AA167">
            <v>0</v>
          </cell>
        </row>
        <row r="168">
          <cell r="G168" t="str">
            <v>0100</v>
          </cell>
          <cell r="R168">
            <v>0</v>
          </cell>
          <cell r="AA168">
            <v>0</v>
          </cell>
        </row>
        <row r="169">
          <cell r="G169" t="str">
            <v>0100</v>
          </cell>
          <cell r="R169">
            <v>0</v>
          </cell>
          <cell r="AA169">
            <v>0</v>
          </cell>
        </row>
        <row r="170">
          <cell r="G170" t="str">
            <v>0100</v>
          </cell>
          <cell r="R170">
            <v>0</v>
          </cell>
          <cell r="AA170">
            <v>0</v>
          </cell>
        </row>
        <row r="171">
          <cell r="G171" t="str">
            <v>0100</v>
          </cell>
          <cell r="R171">
            <v>0</v>
          </cell>
          <cell r="AA171">
            <v>0</v>
          </cell>
        </row>
        <row r="172">
          <cell r="G172" t="str">
            <v>0100</v>
          </cell>
          <cell r="R172">
            <v>0</v>
          </cell>
          <cell r="AA172">
            <v>0</v>
          </cell>
        </row>
        <row r="173">
          <cell r="G173" t="str">
            <v>0100</v>
          </cell>
          <cell r="R173">
            <v>0</v>
          </cell>
          <cell r="AA173">
            <v>0</v>
          </cell>
        </row>
        <row r="174">
          <cell r="G174" t="str">
            <v>0100</v>
          </cell>
          <cell r="R174">
            <v>0</v>
          </cell>
          <cell r="AA174">
            <v>0</v>
          </cell>
        </row>
        <row r="175">
          <cell r="G175" t="str">
            <v>0100</v>
          </cell>
          <cell r="R175">
            <v>0</v>
          </cell>
          <cell r="AA175">
            <v>0</v>
          </cell>
        </row>
        <row r="176">
          <cell r="G176" t="str">
            <v>0100</v>
          </cell>
          <cell r="R176">
            <v>0</v>
          </cell>
          <cell r="AA176">
            <v>0</v>
          </cell>
        </row>
        <row r="177">
          <cell r="G177" t="str">
            <v>0100</v>
          </cell>
          <cell r="R177">
            <v>0</v>
          </cell>
          <cell r="AA177">
            <v>0</v>
          </cell>
        </row>
        <row r="178">
          <cell r="G178" t="str">
            <v>0100</v>
          </cell>
          <cell r="R178">
            <v>0</v>
          </cell>
          <cell r="AA178">
            <v>0</v>
          </cell>
        </row>
        <row r="179">
          <cell r="G179" t="str">
            <v>0100</v>
          </cell>
          <cell r="R179">
            <v>0</v>
          </cell>
          <cell r="AA179">
            <v>0</v>
          </cell>
        </row>
        <row r="180">
          <cell r="G180" t="str">
            <v>0100</v>
          </cell>
          <cell r="R180">
            <v>0</v>
          </cell>
          <cell r="AA180">
            <v>0</v>
          </cell>
        </row>
        <row r="181">
          <cell r="G181" t="str">
            <v>0100</v>
          </cell>
          <cell r="R181">
            <v>0</v>
          </cell>
          <cell r="AA181">
            <v>0</v>
          </cell>
        </row>
        <row r="182">
          <cell r="G182" t="str">
            <v>0100</v>
          </cell>
          <cell r="R182">
            <v>0</v>
          </cell>
          <cell r="AA182">
            <v>0</v>
          </cell>
        </row>
        <row r="183">
          <cell r="G183" t="str">
            <v>0100</v>
          </cell>
          <cell r="R183">
            <v>0</v>
          </cell>
          <cell r="AA183">
            <v>0</v>
          </cell>
        </row>
        <row r="184">
          <cell r="G184" t="str">
            <v>0100</v>
          </cell>
          <cell r="R184">
            <v>0</v>
          </cell>
          <cell r="AA184">
            <v>0</v>
          </cell>
        </row>
        <row r="185">
          <cell r="G185" t="str">
            <v>0100</v>
          </cell>
          <cell r="R185">
            <v>0</v>
          </cell>
          <cell r="AA185">
            <v>0</v>
          </cell>
        </row>
        <row r="186">
          <cell r="G186" t="str">
            <v>0100</v>
          </cell>
          <cell r="R186">
            <v>0</v>
          </cell>
          <cell r="AA186">
            <v>0</v>
          </cell>
        </row>
        <row r="187">
          <cell r="G187" t="str">
            <v>0100</v>
          </cell>
          <cell r="R187">
            <v>0</v>
          </cell>
          <cell r="AA187">
            <v>0</v>
          </cell>
        </row>
        <row r="188">
          <cell r="G188" t="str">
            <v>0100</v>
          </cell>
          <cell r="R188">
            <v>0</v>
          </cell>
          <cell r="AA188">
            <v>0</v>
          </cell>
        </row>
        <row r="189">
          <cell r="G189" t="str">
            <v>0100</v>
          </cell>
          <cell r="R189">
            <v>0</v>
          </cell>
          <cell r="AA189">
            <v>0</v>
          </cell>
        </row>
        <row r="190">
          <cell r="G190" t="str">
            <v>0100</v>
          </cell>
          <cell r="R190">
            <v>0</v>
          </cell>
          <cell r="AA190">
            <v>0</v>
          </cell>
        </row>
        <row r="191">
          <cell r="G191" t="str">
            <v>0100</v>
          </cell>
          <cell r="R191">
            <v>0</v>
          </cell>
          <cell r="AA191">
            <v>0</v>
          </cell>
        </row>
        <row r="192">
          <cell r="G192" t="str">
            <v>0100</v>
          </cell>
          <cell r="R192">
            <v>0</v>
          </cell>
          <cell r="AA192">
            <v>0</v>
          </cell>
        </row>
        <row r="193">
          <cell r="G193" t="str">
            <v>0100</v>
          </cell>
          <cell r="R193">
            <v>0</v>
          </cell>
          <cell r="AA193">
            <v>0</v>
          </cell>
        </row>
        <row r="194">
          <cell r="G194" t="str">
            <v>0100</v>
          </cell>
          <cell r="R194">
            <v>0</v>
          </cell>
          <cell r="AA194">
            <v>0</v>
          </cell>
        </row>
        <row r="195">
          <cell r="G195" t="str">
            <v>0100</v>
          </cell>
          <cell r="R195">
            <v>0</v>
          </cell>
          <cell r="AA195">
            <v>0</v>
          </cell>
        </row>
        <row r="196">
          <cell r="G196" t="str">
            <v>0100</v>
          </cell>
          <cell r="R196">
            <v>0</v>
          </cell>
          <cell r="AA196">
            <v>0</v>
          </cell>
        </row>
        <row r="197">
          <cell r="G197" t="str">
            <v>0100</v>
          </cell>
          <cell r="R197">
            <v>0</v>
          </cell>
          <cell r="AA197">
            <v>0</v>
          </cell>
        </row>
        <row r="198">
          <cell r="G198" t="str">
            <v>0100</v>
          </cell>
          <cell r="R198">
            <v>0</v>
          </cell>
          <cell r="AA198">
            <v>0</v>
          </cell>
        </row>
        <row r="199">
          <cell r="G199" t="str">
            <v>0100</v>
          </cell>
          <cell r="R199">
            <v>0</v>
          </cell>
          <cell r="AA199">
            <v>0</v>
          </cell>
        </row>
        <row r="200">
          <cell r="G200" t="str">
            <v>0100</v>
          </cell>
          <cell r="R200">
            <v>0</v>
          </cell>
          <cell r="AA200">
            <v>0</v>
          </cell>
        </row>
        <row r="201">
          <cell r="G201" t="str">
            <v>0100</v>
          </cell>
          <cell r="R201">
            <v>0</v>
          </cell>
          <cell r="AA201">
            <v>0</v>
          </cell>
        </row>
      </sheetData>
      <sheetData sheetId="5" refreshError="1"/>
      <sheetData sheetId="6" refreshError="1"/>
      <sheetData sheetId="7" refreshError="1"/>
      <sheetData sheetId="8">
        <row r="109">
          <cell r="D109">
            <v>0</v>
          </cell>
        </row>
        <row r="112">
          <cell r="G112">
            <v>0</v>
          </cell>
          <cell r="I112">
            <v>0</v>
          </cell>
        </row>
        <row r="116">
          <cell r="G116">
            <v>0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</sheetData>
      <sheetData sheetId="9"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4">
          <cell r="I424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49">
          <cell r="I449">
            <v>0</v>
          </cell>
        </row>
        <row r="450">
          <cell r="I450">
            <v>0</v>
          </cell>
        </row>
        <row r="451">
          <cell r="I451">
            <v>0</v>
          </cell>
        </row>
        <row r="452">
          <cell r="I452">
            <v>0</v>
          </cell>
        </row>
        <row r="453">
          <cell r="I453">
            <v>0</v>
          </cell>
        </row>
        <row r="454">
          <cell r="I454">
            <v>0</v>
          </cell>
        </row>
        <row r="455">
          <cell r="I455">
            <v>0</v>
          </cell>
        </row>
        <row r="456">
          <cell r="I456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  <row r="468">
          <cell r="I468">
            <v>0</v>
          </cell>
        </row>
        <row r="469">
          <cell r="I469">
            <v>0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0</v>
          </cell>
        </row>
        <row r="486">
          <cell r="I486">
            <v>0</v>
          </cell>
        </row>
        <row r="487">
          <cell r="I487">
            <v>0</v>
          </cell>
        </row>
        <row r="488">
          <cell r="I488">
            <v>0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0</v>
          </cell>
        </row>
        <row r="492">
          <cell r="I492">
            <v>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I497">
            <v>0</v>
          </cell>
        </row>
        <row r="498">
          <cell r="I498">
            <v>0</v>
          </cell>
        </row>
        <row r="499">
          <cell r="I499">
            <v>0</v>
          </cell>
        </row>
        <row r="500">
          <cell r="I500">
            <v>0</v>
          </cell>
        </row>
        <row r="501">
          <cell r="I501">
            <v>0</v>
          </cell>
        </row>
        <row r="502">
          <cell r="I502">
            <v>0</v>
          </cell>
        </row>
        <row r="503">
          <cell r="I503">
            <v>0</v>
          </cell>
        </row>
        <row r="504">
          <cell r="I504">
            <v>0</v>
          </cell>
        </row>
        <row r="505">
          <cell r="I505">
            <v>0</v>
          </cell>
        </row>
        <row r="506">
          <cell r="I506">
            <v>0</v>
          </cell>
        </row>
        <row r="507">
          <cell r="I507">
            <v>0</v>
          </cell>
        </row>
        <row r="508">
          <cell r="I508">
            <v>0</v>
          </cell>
        </row>
        <row r="509">
          <cell r="I509">
            <v>0</v>
          </cell>
        </row>
        <row r="523">
          <cell r="I523">
            <v>0</v>
          </cell>
        </row>
        <row r="524">
          <cell r="I524">
            <v>0</v>
          </cell>
        </row>
        <row r="525">
          <cell r="I525">
            <v>0</v>
          </cell>
        </row>
        <row r="526">
          <cell r="I526">
            <v>0</v>
          </cell>
        </row>
        <row r="527">
          <cell r="I527">
            <v>0</v>
          </cell>
        </row>
        <row r="528">
          <cell r="I528">
            <v>0</v>
          </cell>
        </row>
        <row r="529">
          <cell r="I529">
            <v>0</v>
          </cell>
        </row>
        <row r="530">
          <cell r="I530">
            <v>0</v>
          </cell>
        </row>
        <row r="531">
          <cell r="I531">
            <v>0</v>
          </cell>
        </row>
        <row r="532">
          <cell r="I532">
            <v>0</v>
          </cell>
        </row>
        <row r="533">
          <cell r="I533">
            <v>0</v>
          </cell>
        </row>
        <row r="534">
          <cell r="I534">
            <v>0</v>
          </cell>
        </row>
        <row r="535">
          <cell r="I535">
            <v>0</v>
          </cell>
        </row>
        <row r="536">
          <cell r="I536">
            <v>0</v>
          </cell>
        </row>
        <row r="537">
          <cell r="I537">
            <v>0</v>
          </cell>
        </row>
        <row r="538">
          <cell r="I538">
            <v>0</v>
          </cell>
        </row>
        <row r="539">
          <cell r="I539">
            <v>0</v>
          </cell>
        </row>
        <row r="540">
          <cell r="I540">
            <v>0</v>
          </cell>
        </row>
        <row r="541">
          <cell r="I541">
            <v>0</v>
          </cell>
        </row>
        <row r="542">
          <cell r="I542">
            <v>0</v>
          </cell>
        </row>
        <row r="543">
          <cell r="I543">
            <v>0</v>
          </cell>
        </row>
        <row r="544">
          <cell r="I544">
            <v>0</v>
          </cell>
        </row>
        <row r="545">
          <cell r="I545">
            <v>0</v>
          </cell>
        </row>
        <row r="546">
          <cell r="I546">
            <v>0</v>
          </cell>
        </row>
        <row r="560">
          <cell r="I560">
            <v>0</v>
          </cell>
        </row>
        <row r="561">
          <cell r="I561">
            <v>0</v>
          </cell>
        </row>
        <row r="562">
          <cell r="I562">
            <v>0</v>
          </cell>
        </row>
        <row r="563">
          <cell r="I563">
            <v>0</v>
          </cell>
        </row>
        <row r="564">
          <cell r="I564">
            <v>0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I570">
            <v>0</v>
          </cell>
        </row>
        <row r="571"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0</v>
          </cell>
        </row>
        <row r="575">
          <cell r="I575">
            <v>0</v>
          </cell>
        </row>
        <row r="576">
          <cell r="I576">
            <v>0</v>
          </cell>
        </row>
        <row r="577">
          <cell r="I577">
            <v>0</v>
          </cell>
        </row>
        <row r="578">
          <cell r="I578">
            <v>0</v>
          </cell>
        </row>
        <row r="579">
          <cell r="I579">
            <v>0</v>
          </cell>
        </row>
        <row r="580">
          <cell r="I580">
            <v>0</v>
          </cell>
        </row>
        <row r="581">
          <cell r="I581">
            <v>0</v>
          </cell>
        </row>
        <row r="582">
          <cell r="I582">
            <v>0</v>
          </cell>
        </row>
        <row r="583">
          <cell r="I583">
            <v>0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0</v>
          </cell>
        </row>
        <row r="601">
          <cell r="I601">
            <v>0</v>
          </cell>
        </row>
        <row r="602">
          <cell r="I602">
            <v>0</v>
          </cell>
        </row>
        <row r="603">
          <cell r="I603">
            <v>0</v>
          </cell>
        </row>
        <row r="604">
          <cell r="I604">
            <v>0</v>
          </cell>
        </row>
        <row r="605">
          <cell r="I605">
            <v>0</v>
          </cell>
        </row>
        <row r="606">
          <cell r="I606">
            <v>0</v>
          </cell>
        </row>
        <row r="607">
          <cell r="I607">
            <v>0</v>
          </cell>
        </row>
        <row r="608">
          <cell r="I608">
            <v>0</v>
          </cell>
        </row>
        <row r="609">
          <cell r="I609">
            <v>0</v>
          </cell>
        </row>
        <row r="610">
          <cell r="I610">
            <v>0</v>
          </cell>
        </row>
        <row r="611">
          <cell r="I611">
            <v>0</v>
          </cell>
        </row>
        <row r="612">
          <cell r="I612">
            <v>0</v>
          </cell>
        </row>
        <row r="613">
          <cell r="I613">
            <v>0</v>
          </cell>
        </row>
        <row r="614">
          <cell r="I614">
            <v>0</v>
          </cell>
        </row>
        <row r="615">
          <cell r="I615">
            <v>0</v>
          </cell>
        </row>
        <row r="616">
          <cell r="I616">
            <v>0</v>
          </cell>
        </row>
        <row r="617">
          <cell r="I617">
            <v>0</v>
          </cell>
        </row>
        <row r="618">
          <cell r="I618">
            <v>0</v>
          </cell>
        </row>
        <row r="619">
          <cell r="I619">
            <v>0</v>
          </cell>
        </row>
        <row r="620">
          <cell r="I620">
            <v>0</v>
          </cell>
        </row>
        <row r="634">
          <cell r="I634">
            <v>0</v>
          </cell>
        </row>
        <row r="635">
          <cell r="I635">
            <v>0</v>
          </cell>
        </row>
        <row r="636">
          <cell r="I636">
            <v>0</v>
          </cell>
        </row>
        <row r="637">
          <cell r="I637">
            <v>0</v>
          </cell>
        </row>
        <row r="638">
          <cell r="I638">
            <v>0</v>
          </cell>
        </row>
        <row r="639">
          <cell r="I639">
            <v>0</v>
          </cell>
        </row>
        <row r="640">
          <cell r="I640">
            <v>0</v>
          </cell>
        </row>
        <row r="641">
          <cell r="I641">
            <v>0</v>
          </cell>
        </row>
        <row r="642">
          <cell r="I642">
            <v>0</v>
          </cell>
        </row>
        <row r="643">
          <cell r="I643">
            <v>0</v>
          </cell>
        </row>
        <row r="644">
          <cell r="I644">
            <v>0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0</v>
          </cell>
        </row>
        <row r="648">
          <cell r="I648">
            <v>0</v>
          </cell>
        </row>
        <row r="649">
          <cell r="I649">
            <v>0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0</v>
          </cell>
        </row>
        <row r="653">
          <cell r="I653">
            <v>0</v>
          </cell>
        </row>
        <row r="654">
          <cell r="I654">
            <v>0</v>
          </cell>
        </row>
        <row r="655">
          <cell r="I655">
            <v>0</v>
          </cell>
        </row>
        <row r="656">
          <cell r="I656">
            <v>0</v>
          </cell>
        </row>
        <row r="657">
          <cell r="I657">
            <v>0</v>
          </cell>
        </row>
        <row r="672">
          <cell r="I672">
            <v>0</v>
          </cell>
        </row>
        <row r="673"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I676">
            <v>0</v>
          </cell>
        </row>
        <row r="677">
          <cell r="I677">
            <v>0</v>
          </cell>
        </row>
        <row r="678">
          <cell r="I678">
            <v>0</v>
          </cell>
        </row>
        <row r="679">
          <cell r="I679">
            <v>0</v>
          </cell>
        </row>
        <row r="680">
          <cell r="I680">
            <v>0</v>
          </cell>
        </row>
        <row r="681">
          <cell r="I681">
            <v>0</v>
          </cell>
        </row>
        <row r="682">
          <cell r="I682">
            <v>0</v>
          </cell>
        </row>
        <row r="683">
          <cell r="I683">
            <v>0</v>
          </cell>
        </row>
        <row r="684">
          <cell r="I684">
            <v>0</v>
          </cell>
        </row>
        <row r="685">
          <cell r="I685">
            <v>0</v>
          </cell>
        </row>
        <row r="686">
          <cell r="I686">
            <v>0</v>
          </cell>
        </row>
        <row r="687">
          <cell r="I687">
            <v>0</v>
          </cell>
        </row>
        <row r="688">
          <cell r="I688">
            <v>0</v>
          </cell>
        </row>
        <row r="689">
          <cell r="I689">
            <v>0</v>
          </cell>
        </row>
        <row r="690">
          <cell r="I690">
            <v>0</v>
          </cell>
        </row>
        <row r="691">
          <cell r="I691">
            <v>0</v>
          </cell>
        </row>
        <row r="692"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I695">
            <v>0</v>
          </cell>
        </row>
        <row r="709">
          <cell r="I709">
            <v>0</v>
          </cell>
        </row>
        <row r="710">
          <cell r="I710">
            <v>0</v>
          </cell>
        </row>
        <row r="711"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I715">
            <v>0</v>
          </cell>
        </row>
        <row r="716">
          <cell r="I716">
            <v>0</v>
          </cell>
        </row>
        <row r="717">
          <cell r="I717">
            <v>0</v>
          </cell>
        </row>
        <row r="718">
          <cell r="I718">
            <v>0</v>
          </cell>
        </row>
        <row r="719">
          <cell r="I719">
            <v>0</v>
          </cell>
        </row>
        <row r="720">
          <cell r="I720">
            <v>0</v>
          </cell>
        </row>
        <row r="721">
          <cell r="I721">
            <v>0</v>
          </cell>
        </row>
        <row r="722">
          <cell r="I722">
            <v>0</v>
          </cell>
        </row>
        <row r="723">
          <cell r="I723">
            <v>0</v>
          </cell>
        </row>
        <row r="724">
          <cell r="I724">
            <v>0</v>
          </cell>
        </row>
        <row r="725">
          <cell r="I725">
            <v>0</v>
          </cell>
        </row>
        <row r="726">
          <cell r="I726">
            <v>0</v>
          </cell>
        </row>
        <row r="727">
          <cell r="I727">
            <v>0</v>
          </cell>
        </row>
        <row r="728">
          <cell r="I728">
            <v>0</v>
          </cell>
        </row>
        <row r="729"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83">
          <cell r="I783">
            <v>0</v>
          </cell>
        </row>
        <row r="784">
          <cell r="I784">
            <v>0</v>
          </cell>
        </row>
        <row r="785">
          <cell r="I785">
            <v>0</v>
          </cell>
        </row>
        <row r="786">
          <cell r="I786">
            <v>0</v>
          </cell>
        </row>
        <row r="787">
          <cell r="I787">
            <v>0</v>
          </cell>
        </row>
        <row r="788">
          <cell r="I788">
            <v>0</v>
          </cell>
        </row>
        <row r="789">
          <cell r="I789">
            <v>0</v>
          </cell>
        </row>
        <row r="790">
          <cell r="I790">
            <v>0</v>
          </cell>
        </row>
        <row r="791">
          <cell r="I791">
            <v>0</v>
          </cell>
        </row>
        <row r="792"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I824">
            <v>0</v>
          </cell>
        </row>
        <row r="825">
          <cell r="I825">
            <v>0</v>
          </cell>
        </row>
        <row r="826">
          <cell r="I826">
            <v>0</v>
          </cell>
        </row>
        <row r="827">
          <cell r="I827">
            <v>0</v>
          </cell>
        </row>
        <row r="828">
          <cell r="I828">
            <v>0</v>
          </cell>
        </row>
        <row r="829">
          <cell r="I829">
            <v>0</v>
          </cell>
        </row>
        <row r="830">
          <cell r="I830">
            <v>0</v>
          </cell>
        </row>
        <row r="831">
          <cell r="I831">
            <v>0</v>
          </cell>
        </row>
        <row r="832">
          <cell r="I832">
            <v>0</v>
          </cell>
        </row>
        <row r="833">
          <cell r="I833">
            <v>0</v>
          </cell>
        </row>
        <row r="834">
          <cell r="I834">
            <v>0</v>
          </cell>
        </row>
        <row r="835">
          <cell r="I835">
            <v>0</v>
          </cell>
        </row>
        <row r="836">
          <cell r="I836">
            <v>0</v>
          </cell>
        </row>
        <row r="837"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I841">
            <v>0</v>
          </cell>
        </row>
        <row r="842">
          <cell r="I842">
            <v>0</v>
          </cell>
        </row>
        <row r="843">
          <cell r="I843">
            <v>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0</v>
          </cell>
        </row>
        <row r="860">
          <cell r="I860">
            <v>0</v>
          </cell>
        </row>
        <row r="861">
          <cell r="I861">
            <v>0</v>
          </cell>
        </row>
        <row r="862">
          <cell r="I862">
            <v>0</v>
          </cell>
        </row>
        <row r="863">
          <cell r="I863">
            <v>0</v>
          </cell>
        </row>
        <row r="864">
          <cell r="I864">
            <v>0</v>
          </cell>
        </row>
        <row r="865">
          <cell r="I865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94">
          <cell r="I894">
            <v>0</v>
          </cell>
        </row>
        <row r="895">
          <cell r="I895">
            <v>0</v>
          </cell>
        </row>
        <row r="896">
          <cell r="I896">
            <v>0</v>
          </cell>
        </row>
        <row r="897">
          <cell r="I897">
            <v>0</v>
          </cell>
        </row>
        <row r="898">
          <cell r="I898">
            <v>0</v>
          </cell>
        </row>
        <row r="899">
          <cell r="I899">
            <v>0</v>
          </cell>
        </row>
        <row r="900">
          <cell r="I900">
            <v>0</v>
          </cell>
        </row>
        <row r="901">
          <cell r="I901">
            <v>0</v>
          </cell>
        </row>
        <row r="902">
          <cell r="I902">
            <v>0</v>
          </cell>
        </row>
        <row r="903">
          <cell r="I903">
            <v>0</v>
          </cell>
        </row>
        <row r="904">
          <cell r="I904">
            <v>0</v>
          </cell>
        </row>
        <row r="905">
          <cell r="I905">
            <v>0</v>
          </cell>
        </row>
        <row r="906">
          <cell r="I906">
            <v>0</v>
          </cell>
        </row>
        <row r="907"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I911">
            <v>0</v>
          </cell>
        </row>
        <row r="912">
          <cell r="I912">
            <v>0</v>
          </cell>
        </row>
        <row r="913"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31">
          <cell r="I931">
            <v>0</v>
          </cell>
        </row>
        <row r="932">
          <cell r="I932">
            <v>0</v>
          </cell>
        </row>
        <row r="933">
          <cell r="I933">
            <v>0</v>
          </cell>
        </row>
        <row r="934">
          <cell r="I934">
            <v>0</v>
          </cell>
        </row>
        <row r="935">
          <cell r="I935">
            <v>0</v>
          </cell>
        </row>
        <row r="936">
          <cell r="I936">
            <v>0</v>
          </cell>
        </row>
        <row r="937">
          <cell r="I937">
            <v>0</v>
          </cell>
        </row>
        <row r="938">
          <cell r="I938">
            <v>0</v>
          </cell>
        </row>
        <row r="939">
          <cell r="I939">
            <v>0</v>
          </cell>
        </row>
        <row r="940">
          <cell r="I940">
            <v>0</v>
          </cell>
        </row>
        <row r="941">
          <cell r="I941">
            <v>0</v>
          </cell>
        </row>
        <row r="942">
          <cell r="I942">
            <v>0</v>
          </cell>
        </row>
        <row r="943">
          <cell r="I943">
            <v>0</v>
          </cell>
        </row>
        <row r="944">
          <cell r="I944">
            <v>0</v>
          </cell>
        </row>
        <row r="945">
          <cell r="I945">
            <v>0</v>
          </cell>
        </row>
        <row r="946"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I951">
            <v>0</v>
          </cell>
        </row>
        <row r="952">
          <cell r="I952">
            <v>0</v>
          </cell>
        </row>
        <row r="953">
          <cell r="I953">
            <v>0</v>
          </cell>
        </row>
        <row r="954">
          <cell r="I954">
            <v>0</v>
          </cell>
        </row>
        <row r="968">
          <cell r="I968">
            <v>0</v>
          </cell>
        </row>
        <row r="969">
          <cell r="I969">
            <v>0</v>
          </cell>
        </row>
        <row r="970">
          <cell r="I970">
            <v>0</v>
          </cell>
        </row>
        <row r="971">
          <cell r="I971">
            <v>0</v>
          </cell>
        </row>
        <row r="972">
          <cell r="I972">
            <v>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I977">
            <v>0</v>
          </cell>
        </row>
        <row r="978">
          <cell r="I978">
            <v>0</v>
          </cell>
        </row>
        <row r="979"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I984">
            <v>0</v>
          </cell>
        </row>
        <row r="985">
          <cell r="I985">
            <v>0</v>
          </cell>
        </row>
        <row r="986">
          <cell r="I986">
            <v>0</v>
          </cell>
        </row>
        <row r="987">
          <cell r="I987">
            <v>0</v>
          </cell>
        </row>
        <row r="988"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1005">
          <cell r="I1005">
            <v>0</v>
          </cell>
        </row>
        <row r="1006">
          <cell r="I1006">
            <v>0</v>
          </cell>
        </row>
        <row r="1007">
          <cell r="I1007">
            <v>0</v>
          </cell>
        </row>
        <row r="1008">
          <cell r="I1008">
            <v>0</v>
          </cell>
        </row>
        <row r="1009"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I1013">
            <v>0</v>
          </cell>
        </row>
        <row r="1014">
          <cell r="I1014">
            <v>0</v>
          </cell>
        </row>
        <row r="1015">
          <cell r="I1015">
            <v>0</v>
          </cell>
        </row>
        <row r="1016"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I1021">
            <v>0</v>
          </cell>
        </row>
        <row r="1022">
          <cell r="I1022">
            <v>0</v>
          </cell>
        </row>
        <row r="1023">
          <cell r="I1023">
            <v>0</v>
          </cell>
        </row>
        <row r="1024">
          <cell r="I1024">
            <v>0</v>
          </cell>
        </row>
        <row r="1025">
          <cell r="I1025">
            <v>0</v>
          </cell>
        </row>
        <row r="1026"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42">
          <cell r="I1042">
            <v>0</v>
          </cell>
        </row>
        <row r="1043">
          <cell r="I1043">
            <v>0</v>
          </cell>
        </row>
        <row r="1044">
          <cell r="I1044">
            <v>0</v>
          </cell>
        </row>
        <row r="1045">
          <cell r="I1045">
            <v>0</v>
          </cell>
        </row>
        <row r="1046">
          <cell r="I1046">
            <v>0</v>
          </cell>
        </row>
        <row r="1047"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I1051">
            <v>0</v>
          </cell>
        </row>
        <row r="1052">
          <cell r="I1052">
            <v>0</v>
          </cell>
        </row>
        <row r="1053"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I1058">
            <v>0</v>
          </cell>
        </row>
        <row r="1059">
          <cell r="I1059">
            <v>0</v>
          </cell>
        </row>
        <row r="1060">
          <cell r="I1060">
            <v>0</v>
          </cell>
        </row>
        <row r="1061">
          <cell r="I1061">
            <v>0</v>
          </cell>
        </row>
        <row r="1062"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</sheetData>
      <sheetData sheetId="10">
        <row r="524">
          <cell r="D52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D1" zoomScale="150" zoomScaleNormal="150" zoomScalePageLayoutView="150" workbookViewId="0">
      <pane ySplit="3" topLeftCell="A101" activePane="bottomLeft" state="frozen"/>
      <selection activeCell="C1" sqref="C1"/>
      <selection pane="bottomLeft" activeCell="G102" sqref="G102:H102"/>
    </sheetView>
  </sheetViews>
  <sheetFormatPr baseColWidth="10" defaultColWidth="7.1640625" defaultRowHeight="11" x14ac:dyDescent="0"/>
  <cols>
    <col min="1" max="1" width="7.83203125" style="10" customWidth="1"/>
    <col min="2" max="2" width="3.83203125" style="2" bestFit="1" customWidth="1"/>
    <col min="3" max="3" width="55.1640625" style="1" customWidth="1"/>
    <col min="4" max="4" width="12.33203125" style="1" customWidth="1"/>
    <col min="5" max="5" width="13.5" style="1" customWidth="1"/>
    <col min="6" max="6" width="13.33203125" style="1" customWidth="1"/>
    <col min="7" max="7" width="14.1640625" style="1" customWidth="1"/>
    <col min="8" max="8" width="14.6640625" style="1" customWidth="1"/>
    <col min="9" max="9" width="15.83203125" style="1" customWidth="1"/>
    <col min="10" max="16384" width="7.1640625" style="1"/>
  </cols>
  <sheetData>
    <row r="1" spans="1:9">
      <c r="A1" s="1" t="s">
        <v>0</v>
      </c>
      <c r="C1" s="3">
        <f>+'[1]Page 1 - FY2015-16'!B5</f>
        <v>0</v>
      </c>
      <c r="D1" s="4" t="s">
        <v>1</v>
      </c>
      <c r="E1" s="5">
        <f>+'[1]Page 1 - FY2015-16'!F7</f>
        <v>0</v>
      </c>
      <c r="G1" s="6" t="s">
        <v>2</v>
      </c>
    </row>
    <row r="2" spans="1:9" ht="16">
      <c r="A2" s="7" t="s">
        <v>3</v>
      </c>
      <c r="B2" s="8"/>
      <c r="C2" s="9"/>
    </row>
    <row r="3" spans="1:9" ht="56"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</row>
    <row r="4" spans="1:9" ht="56.25" customHeight="1" thickBot="1">
      <c r="D4" s="12"/>
      <c r="E4" s="12"/>
      <c r="F4" s="12"/>
      <c r="G4" s="12"/>
      <c r="H4" s="13" t="s">
        <v>10</v>
      </c>
      <c r="I4" s="14" t="s">
        <v>11</v>
      </c>
    </row>
    <row r="5" spans="1:9" ht="12" thickBot="1">
      <c r="A5" s="15" t="s">
        <v>12</v>
      </c>
      <c r="B5" s="16" t="s">
        <v>13</v>
      </c>
      <c r="C5" s="17"/>
      <c r="D5" s="18"/>
      <c r="E5" s="18">
        <v>0</v>
      </c>
      <c r="F5" s="18"/>
      <c r="G5" s="18">
        <v>540000</v>
      </c>
      <c r="H5" s="18">
        <v>90293</v>
      </c>
      <c r="I5" s="19">
        <f>SUM(G5+H5)</f>
        <v>630293</v>
      </c>
    </row>
    <row r="6" spans="1:9">
      <c r="A6" s="20" t="s">
        <v>14</v>
      </c>
      <c r="B6" s="21" t="s">
        <v>15</v>
      </c>
      <c r="D6" s="22"/>
      <c r="E6" s="22"/>
      <c r="F6" s="22"/>
      <c r="G6" s="22"/>
      <c r="H6" s="22"/>
      <c r="I6" s="23"/>
    </row>
    <row r="7" spans="1:9">
      <c r="A7" s="3" t="s">
        <v>16</v>
      </c>
      <c r="B7" s="24" t="s">
        <v>17</v>
      </c>
      <c r="C7" s="4" t="s">
        <v>18</v>
      </c>
      <c r="D7" s="25">
        <v>0</v>
      </c>
      <c r="E7" s="25">
        <v>0</v>
      </c>
      <c r="F7" s="25">
        <v>0</v>
      </c>
      <c r="G7" s="25"/>
      <c r="H7" s="25"/>
      <c r="I7" s="26">
        <f t="shared" ref="I7:I44" si="0">SUM(G7+H7)</f>
        <v>0</v>
      </c>
    </row>
    <row r="8" spans="1:9">
      <c r="A8" s="3" t="s">
        <v>19</v>
      </c>
      <c r="B8" s="24" t="s">
        <v>20</v>
      </c>
      <c r="C8" s="4" t="s">
        <v>21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6">
        <f t="shared" si="0"/>
        <v>0</v>
      </c>
    </row>
    <row r="9" spans="1:9">
      <c r="A9" s="3" t="s">
        <v>22</v>
      </c>
      <c r="B9" s="24" t="s">
        <v>23</v>
      </c>
      <c r="C9" s="4" t="s">
        <v>24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6">
        <f t="shared" si="0"/>
        <v>0</v>
      </c>
    </row>
    <row r="10" spans="1:9">
      <c r="A10" s="3" t="s">
        <v>25</v>
      </c>
      <c r="B10" s="24" t="s">
        <v>26</v>
      </c>
      <c r="C10" s="4" t="s">
        <v>27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6">
        <f t="shared" si="0"/>
        <v>0</v>
      </c>
    </row>
    <row r="11" spans="1:9">
      <c r="A11" s="3" t="s">
        <v>28</v>
      </c>
      <c r="B11" s="24" t="s">
        <v>29</v>
      </c>
      <c r="C11" s="4" t="s">
        <v>30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6">
        <f t="shared" si="0"/>
        <v>0</v>
      </c>
    </row>
    <row r="12" spans="1:9">
      <c r="A12" s="3" t="s">
        <v>31</v>
      </c>
      <c r="B12" s="24" t="s">
        <v>32</v>
      </c>
      <c r="C12" s="4" t="s">
        <v>33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6">
        <f t="shared" si="0"/>
        <v>0</v>
      </c>
    </row>
    <row r="13" spans="1:9">
      <c r="A13" s="3" t="s">
        <v>34</v>
      </c>
      <c r="B13" s="24" t="s">
        <v>35</v>
      </c>
      <c r="C13" s="4" t="s">
        <v>36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6">
        <f t="shared" si="0"/>
        <v>0</v>
      </c>
    </row>
    <row r="14" spans="1:9">
      <c r="A14" s="3" t="s">
        <v>37</v>
      </c>
      <c r="B14" s="24" t="s">
        <v>38</v>
      </c>
      <c r="C14" s="4" t="s">
        <v>39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6">
        <f t="shared" si="0"/>
        <v>0</v>
      </c>
    </row>
    <row r="15" spans="1:9">
      <c r="A15" s="3" t="s">
        <v>40</v>
      </c>
      <c r="B15" s="24" t="s">
        <v>41</v>
      </c>
      <c r="C15" s="4" t="s">
        <v>42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f t="shared" si="0"/>
        <v>0</v>
      </c>
    </row>
    <row r="16" spans="1:9">
      <c r="A16" s="3" t="s">
        <v>43</v>
      </c>
      <c r="B16" s="24" t="s">
        <v>44</v>
      </c>
      <c r="C16" s="4" t="s">
        <v>45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6">
        <f t="shared" si="0"/>
        <v>0</v>
      </c>
    </row>
    <row r="17" spans="1:9">
      <c r="A17" s="3" t="s">
        <v>46</v>
      </c>
      <c r="B17" s="24" t="s">
        <v>47</v>
      </c>
      <c r="C17" s="4" t="s">
        <v>48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6">
        <f t="shared" si="0"/>
        <v>0</v>
      </c>
    </row>
    <row r="18" spans="1:9">
      <c r="A18" s="3" t="s">
        <v>49</v>
      </c>
      <c r="B18" s="24" t="s">
        <v>50</v>
      </c>
      <c r="C18" s="4" t="s">
        <v>51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6">
        <f t="shared" si="0"/>
        <v>0</v>
      </c>
    </row>
    <row r="19" spans="1:9">
      <c r="A19" s="27" t="s">
        <v>52</v>
      </c>
      <c r="B19" s="24" t="s">
        <v>53</v>
      </c>
      <c r="C19" s="4" t="s">
        <v>54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6">
        <f t="shared" si="0"/>
        <v>0</v>
      </c>
    </row>
    <row r="20" spans="1:9">
      <c r="A20" s="3" t="s">
        <v>55</v>
      </c>
      <c r="B20" s="24" t="s">
        <v>56</v>
      </c>
      <c r="C20" s="4" t="s">
        <v>57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6">
        <f t="shared" si="0"/>
        <v>0</v>
      </c>
    </row>
    <row r="21" spans="1:9">
      <c r="A21" s="3" t="s">
        <v>58</v>
      </c>
      <c r="B21" s="24" t="s">
        <v>59</v>
      </c>
      <c r="C21" s="4" t="s">
        <v>60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6">
        <f t="shared" si="0"/>
        <v>0</v>
      </c>
    </row>
    <row r="22" spans="1:9">
      <c r="A22" s="3" t="s">
        <v>61</v>
      </c>
      <c r="B22" s="24" t="s">
        <v>62</v>
      </c>
      <c r="C22" s="4" t="s">
        <v>63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6">
        <f t="shared" si="0"/>
        <v>0</v>
      </c>
    </row>
    <row r="23" spans="1:9">
      <c r="A23" s="3" t="s">
        <v>64</v>
      </c>
      <c r="B23" s="24" t="s">
        <v>65</v>
      </c>
      <c r="C23" s="4" t="s">
        <v>66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6">
        <f t="shared" si="0"/>
        <v>0</v>
      </c>
    </row>
    <row r="24" spans="1:9">
      <c r="A24" s="3" t="s">
        <v>67</v>
      </c>
      <c r="B24" s="24" t="s">
        <v>68</v>
      </c>
      <c r="C24" s="4" t="s">
        <v>69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6">
        <f t="shared" si="0"/>
        <v>0</v>
      </c>
    </row>
    <row r="25" spans="1:9">
      <c r="A25" s="3" t="s">
        <v>70</v>
      </c>
      <c r="B25" s="24" t="s">
        <v>71</v>
      </c>
      <c r="C25" s="4" t="s">
        <v>72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6">
        <f t="shared" si="0"/>
        <v>0</v>
      </c>
    </row>
    <row r="26" spans="1:9">
      <c r="A26" s="3" t="s">
        <v>73</v>
      </c>
      <c r="B26" s="24" t="s">
        <v>74</v>
      </c>
      <c r="C26" s="4" t="s">
        <v>75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6">
        <f t="shared" si="0"/>
        <v>0</v>
      </c>
    </row>
    <row r="27" spans="1:9">
      <c r="A27" s="3" t="s">
        <v>76</v>
      </c>
      <c r="B27" s="24" t="s">
        <v>77</v>
      </c>
      <c r="C27" s="4" t="s">
        <v>78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6">
        <f t="shared" si="0"/>
        <v>0</v>
      </c>
    </row>
    <row r="28" spans="1:9">
      <c r="A28" s="3" t="s">
        <v>79</v>
      </c>
      <c r="B28" s="24" t="s">
        <v>80</v>
      </c>
      <c r="C28" s="4" t="s">
        <v>81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6">
        <f t="shared" si="0"/>
        <v>0</v>
      </c>
    </row>
    <row r="29" spans="1:9">
      <c r="A29" s="3" t="s">
        <v>82</v>
      </c>
      <c r="B29" s="24" t="s">
        <v>83</v>
      </c>
      <c r="C29" s="4" t="s">
        <v>84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6">
        <f t="shared" si="0"/>
        <v>0</v>
      </c>
    </row>
    <row r="30" spans="1:9">
      <c r="A30" s="3" t="s">
        <v>85</v>
      </c>
      <c r="B30" s="24" t="s">
        <v>86</v>
      </c>
      <c r="C30" s="4" t="s">
        <v>87</v>
      </c>
      <c r="D30" s="25"/>
      <c r="E30" s="25"/>
      <c r="F30" s="25"/>
      <c r="G30" s="25"/>
      <c r="H30" s="25"/>
      <c r="I30" s="26">
        <f t="shared" si="0"/>
        <v>0</v>
      </c>
    </row>
    <row r="31" spans="1:9">
      <c r="A31" s="3">
        <v>1800</v>
      </c>
      <c r="B31" s="24" t="s">
        <v>88</v>
      </c>
      <c r="C31" s="4" t="s">
        <v>89</v>
      </c>
      <c r="D31" s="25"/>
      <c r="E31" s="25"/>
      <c r="F31" s="25">
        <v>0</v>
      </c>
      <c r="G31" s="25">
        <v>0</v>
      </c>
      <c r="H31" s="25">
        <v>0</v>
      </c>
      <c r="I31" s="26">
        <f t="shared" si="0"/>
        <v>0</v>
      </c>
    </row>
    <row r="32" spans="1:9">
      <c r="A32" s="3">
        <v>1850</v>
      </c>
      <c r="B32" s="24" t="s">
        <v>90</v>
      </c>
      <c r="C32" s="4" t="s">
        <v>91</v>
      </c>
      <c r="D32" s="25"/>
      <c r="E32" s="25"/>
      <c r="F32" s="25">
        <v>0</v>
      </c>
      <c r="G32" s="25">
        <v>0</v>
      </c>
      <c r="H32" s="25">
        <v>0</v>
      </c>
      <c r="I32" s="26">
        <f t="shared" si="0"/>
        <v>0</v>
      </c>
    </row>
    <row r="33" spans="1:9" ht="14">
      <c r="A33" s="3" t="s">
        <v>92</v>
      </c>
      <c r="B33" s="28" t="s">
        <v>93</v>
      </c>
      <c r="C33" s="4" t="s">
        <v>94</v>
      </c>
      <c r="D33" s="25"/>
      <c r="E33" s="25"/>
      <c r="F33" s="25"/>
      <c r="G33" s="25">
        <v>0</v>
      </c>
      <c r="H33" s="25">
        <v>0</v>
      </c>
      <c r="I33" s="26">
        <f t="shared" si="0"/>
        <v>0</v>
      </c>
    </row>
    <row r="34" spans="1:9" ht="14">
      <c r="A34" s="27" t="s">
        <v>95</v>
      </c>
      <c r="B34" s="28" t="s">
        <v>96</v>
      </c>
      <c r="C34" s="4" t="s">
        <v>97</v>
      </c>
      <c r="D34" s="25"/>
      <c r="E34" s="25"/>
      <c r="F34" s="25">
        <v>0</v>
      </c>
      <c r="G34" s="25">
        <v>0</v>
      </c>
      <c r="H34" s="25">
        <v>0</v>
      </c>
      <c r="I34" s="26">
        <f t="shared" si="0"/>
        <v>0</v>
      </c>
    </row>
    <row r="35" spans="1:9" ht="14">
      <c r="A35" s="27" t="s">
        <v>98</v>
      </c>
      <c r="B35" s="28" t="s">
        <v>99</v>
      </c>
      <c r="C35" s="4" t="s">
        <v>100</v>
      </c>
      <c r="D35" s="25"/>
      <c r="E35" s="25"/>
      <c r="F35" s="25"/>
      <c r="G35" s="25">
        <v>0</v>
      </c>
      <c r="H35" s="25">
        <v>0</v>
      </c>
      <c r="I35" s="26">
        <f t="shared" si="0"/>
        <v>0</v>
      </c>
    </row>
    <row r="36" spans="1:9" ht="14">
      <c r="A36" s="27" t="s">
        <v>101</v>
      </c>
      <c r="B36" s="28" t="s">
        <v>102</v>
      </c>
      <c r="C36" s="4" t="s">
        <v>103</v>
      </c>
      <c r="D36" s="25"/>
      <c r="E36" s="25"/>
      <c r="F36" s="25">
        <v>0</v>
      </c>
      <c r="G36" s="25">
        <v>0</v>
      </c>
      <c r="H36" s="25">
        <v>0</v>
      </c>
      <c r="I36" s="26">
        <f t="shared" si="0"/>
        <v>0</v>
      </c>
    </row>
    <row r="37" spans="1:9" ht="14">
      <c r="A37" s="3" t="s">
        <v>104</v>
      </c>
      <c r="B37" s="28" t="s">
        <v>105</v>
      </c>
      <c r="C37" s="4" t="s">
        <v>106</v>
      </c>
      <c r="D37" s="25"/>
      <c r="E37" s="25"/>
      <c r="F37" s="25">
        <v>0</v>
      </c>
      <c r="G37" s="25">
        <v>0</v>
      </c>
      <c r="H37" s="25">
        <v>0</v>
      </c>
      <c r="I37" s="26">
        <f t="shared" si="0"/>
        <v>0</v>
      </c>
    </row>
    <row r="38" spans="1:9" ht="14">
      <c r="A38" s="27" t="s">
        <v>107</v>
      </c>
      <c r="B38" s="28" t="s">
        <v>108</v>
      </c>
      <c r="C38" s="4" t="s">
        <v>109</v>
      </c>
      <c r="D38" s="25"/>
      <c r="E38" s="25"/>
      <c r="F38" s="25">
        <v>0</v>
      </c>
      <c r="G38" s="25">
        <v>0</v>
      </c>
      <c r="H38" s="25">
        <v>0</v>
      </c>
      <c r="I38" s="26">
        <f t="shared" si="0"/>
        <v>0</v>
      </c>
    </row>
    <row r="39" spans="1:9" ht="14">
      <c r="A39" s="27" t="s">
        <v>110</v>
      </c>
      <c r="B39" s="28" t="s">
        <v>111</v>
      </c>
      <c r="C39" s="4" t="s">
        <v>112</v>
      </c>
      <c r="D39" s="25"/>
      <c r="E39" s="25"/>
      <c r="F39" s="25">
        <v>0</v>
      </c>
      <c r="G39" s="25">
        <v>0</v>
      </c>
      <c r="H39" s="25">
        <v>0</v>
      </c>
      <c r="I39" s="26">
        <f t="shared" si="0"/>
        <v>0</v>
      </c>
    </row>
    <row r="40" spans="1:9" ht="14">
      <c r="A40" s="29" t="s">
        <v>113</v>
      </c>
      <c r="B40" s="28" t="s">
        <v>114</v>
      </c>
      <c r="C40" s="4" t="s">
        <v>115</v>
      </c>
      <c r="D40" s="25"/>
      <c r="E40" s="25"/>
      <c r="F40" s="25">
        <v>0</v>
      </c>
      <c r="G40" s="25">
        <v>0</v>
      </c>
      <c r="H40" s="25">
        <v>0</v>
      </c>
      <c r="I40" s="26">
        <f t="shared" si="0"/>
        <v>0</v>
      </c>
    </row>
    <row r="41" spans="1:9" ht="14">
      <c r="A41" s="27" t="s">
        <v>116</v>
      </c>
      <c r="B41" s="28" t="s">
        <v>117</v>
      </c>
      <c r="C41" s="4" t="s">
        <v>118</v>
      </c>
      <c r="D41" s="25"/>
      <c r="E41" s="25"/>
      <c r="F41" s="25">
        <v>0</v>
      </c>
      <c r="G41" s="25">
        <v>0</v>
      </c>
      <c r="H41" s="25">
        <v>0</v>
      </c>
      <c r="I41" s="26">
        <f t="shared" si="0"/>
        <v>0</v>
      </c>
    </row>
    <row r="42" spans="1:9" ht="14">
      <c r="A42" s="3" t="s">
        <v>119</v>
      </c>
      <c r="B42" s="28" t="s">
        <v>120</v>
      </c>
      <c r="C42" s="4" t="s">
        <v>121</v>
      </c>
      <c r="D42" s="25"/>
      <c r="E42" s="25"/>
      <c r="F42" s="25">
        <v>0</v>
      </c>
      <c r="G42" s="25">
        <v>0</v>
      </c>
      <c r="H42" s="25">
        <v>0</v>
      </c>
      <c r="I42" s="26">
        <f t="shared" si="0"/>
        <v>0</v>
      </c>
    </row>
    <row r="43" spans="1:9" ht="14">
      <c r="A43" s="30" t="s">
        <v>122</v>
      </c>
      <c r="B43" s="28" t="s">
        <v>123</v>
      </c>
      <c r="C43" s="31" t="s">
        <v>124</v>
      </c>
      <c r="D43" s="25"/>
      <c r="E43" s="25"/>
      <c r="F43" s="25">
        <v>0</v>
      </c>
      <c r="G43" s="25">
        <v>0</v>
      </c>
      <c r="H43" s="25"/>
      <c r="I43" s="26">
        <f t="shared" si="0"/>
        <v>0</v>
      </c>
    </row>
    <row r="44" spans="1:9" ht="14">
      <c r="A44"/>
      <c r="B44" s="28" t="s">
        <v>125</v>
      </c>
      <c r="C44" s="4" t="s">
        <v>126</v>
      </c>
      <c r="D44" s="25"/>
      <c r="E44" s="25"/>
      <c r="F44" s="25">
        <v>0</v>
      </c>
      <c r="G44" s="25">
        <v>0</v>
      </c>
      <c r="H44" s="25">
        <v>0</v>
      </c>
      <c r="I44" s="26">
        <f t="shared" si="0"/>
        <v>0</v>
      </c>
    </row>
    <row r="45" spans="1:9" ht="15" thickBot="1">
      <c r="A45"/>
      <c r="B45" s="32"/>
      <c r="C45" s="4"/>
      <c r="D45" s="33"/>
      <c r="E45" s="33"/>
      <c r="F45" s="33"/>
      <c r="G45" s="33"/>
      <c r="H45" s="33"/>
      <c r="I45" s="34"/>
    </row>
    <row r="46" spans="1:9" ht="16" thickTop="1" thickBot="1">
      <c r="A46"/>
      <c r="B46" s="35" t="s">
        <v>127</v>
      </c>
      <c r="C46" s="4" t="s">
        <v>128</v>
      </c>
      <c r="D46" s="36"/>
      <c r="E46" s="36"/>
      <c r="F46" s="36">
        <f t="shared" ref="F46:I46" si="1">SUM(F7:F44)</f>
        <v>0</v>
      </c>
      <c r="G46" s="36">
        <f t="shared" si="1"/>
        <v>0</v>
      </c>
      <c r="H46" s="36">
        <f t="shared" si="1"/>
        <v>0</v>
      </c>
      <c r="I46" s="36">
        <f t="shared" si="1"/>
        <v>0</v>
      </c>
    </row>
    <row r="47" spans="1:9" ht="12" thickTop="1">
      <c r="B47" s="32"/>
      <c r="C47" s="4"/>
      <c r="D47" s="37"/>
      <c r="E47" s="37"/>
      <c r="F47" s="37"/>
      <c r="G47" s="37"/>
      <c r="I47" s="38"/>
    </row>
    <row r="48" spans="1:9" ht="12" thickBot="1">
      <c r="B48" s="21" t="s">
        <v>129</v>
      </c>
      <c r="D48" s="22"/>
      <c r="E48" s="22"/>
      <c r="F48" s="22"/>
      <c r="G48" s="22"/>
      <c r="H48" s="22"/>
      <c r="I48" s="23"/>
    </row>
    <row r="49" spans="1:9" ht="13" thickTop="1" thickBot="1">
      <c r="A49" s="3" t="s">
        <v>130</v>
      </c>
      <c r="B49" s="35" t="s">
        <v>131</v>
      </c>
      <c r="C49" s="4" t="s">
        <v>132</v>
      </c>
      <c r="D49" s="39"/>
      <c r="E49" s="39"/>
      <c r="F49" s="39">
        <v>0</v>
      </c>
      <c r="G49" s="39">
        <v>0</v>
      </c>
      <c r="H49" s="39">
        <v>0</v>
      </c>
      <c r="I49" s="36">
        <f>SUM(G49+H49)</f>
        <v>0</v>
      </c>
    </row>
    <row r="50" spans="1:9" ht="12" thickTop="1">
      <c r="A50" s="3"/>
      <c r="B50" s="32"/>
      <c r="C50" s="4"/>
      <c r="D50" s="33"/>
      <c r="E50" s="33"/>
      <c r="F50" s="33"/>
      <c r="G50" s="33"/>
      <c r="I50" s="38"/>
    </row>
    <row r="51" spans="1:9" ht="14">
      <c r="A51"/>
      <c r="B51" s="21" t="s">
        <v>133</v>
      </c>
      <c r="C51"/>
      <c r="D51" s="22"/>
      <c r="E51" s="22"/>
      <c r="F51" s="22"/>
      <c r="G51" s="22"/>
      <c r="H51" s="22"/>
      <c r="I51" s="23"/>
    </row>
    <row r="52" spans="1:9" ht="14">
      <c r="A52" s="40" t="s">
        <v>134</v>
      </c>
      <c r="B52" s="28" t="s">
        <v>135</v>
      </c>
      <c r="C52" s="41" t="s">
        <v>136</v>
      </c>
      <c r="D52" s="25"/>
      <c r="E52" s="25"/>
      <c r="F52" s="25">
        <v>0</v>
      </c>
      <c r="G52" s="25">
        <v>0</v>
      </c>
      <c r="H52" s="25">
        <v>0</v>
      </c>
      <c r="I52" s="26">
        <f t="shared" ref="I52:I74" si="2">SUM(G52+H52)</f>
        <v>0</v>
      </c>
    </row>
    <row r="53" spans="1:9" hidden="1">
      <c r="A53" s="27" t="s">
        <v>137</v>
      </c>
      <c r="B53" s="35" t="s">
        <v>138</v>
      </c>
      <c r="C53" s="4" t="s">
        <v>139</v>
      </c>
      <c r="D53" s="25"/>
      <c r="E53" s="25"/>
      <c r="F53" s="25">
        <v>0</v>
      </c>
      <c r="G53" s="25">
        <v>0</v>
      </c>
      <c r="H53" s="25">
        <v>0</v>
      </c>
      <c r="I53" s="26">
        <f t="shared" si="2"/>
        <v>0</v>
      </c>
    </row>
    <row r="54" spans="1:9" hidden="1">
      <c r="A54" s="27" t="s">
        <v>140</v>
      </c>
      <c r="B54" s="24" t="s">
        <v>141</v>
      </c>
      <c r="C54" s="4" t="s">
        <v>142</v>
      </c>
      <c r="D54" s="25"/>
      <c r="E54" s="25"/>
      <c r="F54" s="25">
        <v>0</v>
      </c>
      <c r="G54" s="25">
        <v>0</v>
      </c>
      <c r="H54" s="25">
        <v>0</v>
      </c>
      <c r="I54" s="26">
        <f t="shared" si="2"/>
        <v>0</v>
      </c>
    </row>
    <row r="55" spans="1:9" hidden="1">
      <c r="A55" s="3" t="s">
        <v>143</v>
      </c>
      <c r="B55" s="24" t="s">
        <v>144</v>
      </c>
      <c r="C55" s="4" t="s">
        <v>145</v>
      </c>
      <c r="D55" s="25"/>
      <c r="E55" s="25"/>
      <c r="F55" s="25">
        <v>0</v>
      </c>
      <c r="G55" s="25">
        <v>0</v>
      </c>
      <c r="H55" s="25">
        <v>0</v>
      </c>
      <c r="I55" s="26">
        <f t="shared" si="2"/>
        <v>0</v>
      </c>
    </row>
    <row r="56" spans="1:9" hidden="1">
      <c r="A56" s="3" t="s">
        <v>146</v>
      </c>
      <c r="B56" s="24" t="s">
        <v>147</v>
      </c>
      <c r="C56" s="4" t="s">
        <v>148</v>
      </c>
      <c r="D56" s="25"/>
      <c r="E56" s="25"/>
      <c r="F56" s="25">
        <v>0</v>
      </c>
      <c r="G56" s="25">
        <v>0</v>
      </c>
      <c r="H56" s="25">
        <v>0</v>
      </c>
      <c r="I56" s="26">
        <f t="shared" si="2"/>
        <v>0</v>
      </c>
    </row>
    <row r="57" spans="1:9" hidden="1">
      <c r="A57" s="3" t="s">
        <v>149</v>
      </c>
      <c r="B57" s="24" t="s">
        <v>150</v>
      </c>
      <c r="C57" s="4" t="s">
        <v>151</v>
      </c>
      <c r="D57" s="25"/>
      <c r="E57" s="25"/>
      <c r="F57" s="25">
        <v>0</v>
      </c>
      <c r="G57" s="25">
        <v>0</v>
      </c>
      <c r="H57" s="25">
        <v>0</v>
      </c>
      <c r="I57" s="26">
        <f t="shared" si="2"/>
        <v>0</v>
      </c>
    </row>
    <row r="58" spans="1:9" hidden="1">
      <c r="A58" s="3" t="s">
        <v>152</v>
      </c>
      <c r="B58" s="24" t="s">
        <v>153</v>
      </c>
      <c r="C58" s="4" t="s">
        <v>154</v>
      </c>
      <c r="D58" s="25"/>
      <c r="E58" s="25"/>
      <c r="F58" s="25">
        <v>0</v>
      </c>
      <c r="G58" s="25">
        <v>0</v>
      </c>
      <c r="H58" s="25">
        <v>0</v>
      </c>
      <c r="I58" s="26">
        <f t="shared" si="2"/>
        <v>0</v>
      </c>
    </row>
    <row r="59" spans="1:9" hidden="1">
      <c r="A59" s="3" t="s">
        <v>155</v>
      </c>
      <c r="B59" s="24" t="s">
        <v>156</v>
      </c>
      <c r="C59" s="4" t="s">
        <v>157</v>
      </c>
      <c r="D59" s="25"/>
      <c r="E59" s="25"/>
      <c r="F59" s="25">
        <v>0</v>
      </c>
      <c r="G59" s="25">
        <v>0</v>
      </c>
      <c r="H59" s="25">
        <v>0</v>
      </c>
      <c r="I59" s="26">
        <f t="shared" si="2"/>
        <v>0</v>
      </c>
    </row>
    <row r="60" spans="1:9" hidden="1">
      <c r="A60" s="3" t="s">
        <v>158</v>
      </c>
      <c r="B60" s="24" t="s">
        <v>159</v>
      </c>
      <c r="C60" s="4" t="s">
        <v>160</v>
      </c>
      <c r="D60" s="25"/>
      <c r="E60" s="25"/>
      <c r="F60" s="25">
        <v>0</v>
      </c>
      <c r="G60" s="25">
        <v>0</v>
      </c>
      <c r="H60" s="25">
        <v>0</v>
      </c>
      <c r="I60" s="26">
        <f t="shared" si="2"/>
        <v>0</v>
      </c>
    </row>
    <row r="61" spans="1:9" hidden="1">
      <c r="A61" s="3" t="s">
        <v>161</v>
      </c>
      <c r="B61" s="24" t="s">
        <v>162</v>
      </c>
      <c r="C61" s="4" t="s">
        <v>163</v>
      </c>
      <c r="D61" s="25"/>
      <c r="E61" s="25"/>
      <c r="F61" s="25">
        <v>0</v>
      </c>
      <c r="G61" s="25">
        <v>0</v>
      </c>
      <c r="H61" s="25">
        <v>0</v>
      </c>
      <c r="I61" s="26">
        <f t="shared" si="2"/>
        <v>0</v>
      </c>
    </row>
    <row r="62" spans="1:9" hidden="1">
      <c r="A62" s="3" t="s">
        <v>164</v>
      </c>
      <c r="B62" s="24" t="s">
        <v>165</v>
      </c>
      <c r="C62" s="4" t="s">
        <v>166</v>
      </c>
      <c r="D62" s="25"/>
      <c r="E62" s="25"/>
      <c r="F62" s="25">
        <v>0</v>
      </c>
      <c r="G62" s="25">
        <v>0</v>
      </c>
      <c r="H62" s="25">
        <v>0</v>
      </c>
      <c r="I62" s="26">
        <f t="shared" si="2"/>
        <v>0</v>
      </c>
    </row>
    <row r="63" spans="1:9" hidden="1">
      <c r="A63" s="3" t="s">
        <v>167</v>
      </c>
      <c r="B63" s="42" t="s">
        <v>168</v>
      </c>
      <c r="C63" s="4" t="s">
        <v>169</v>
      </c>
      <c r="D63" s="25"/>
      <c r="E63" s="25"/>
      <c r="F63" s="25">
        <v>0</v>
      </c>
      <c r="G63" s="25">
        <v>0</v>
      </c>
      <c r="H63" s="25">
        <v>0</v>
      </c>
      <c r="I63" s="26">
        <f t="shared" si="2"/>
        <v>0</v>
      </c>
    </row>
    <row r="64" spans="1:9" hidden="1">
      <c r="A64" s="27" t="s">
        <v>170</v>
      </c>
      <c r="B64" s="24" t="s">
        <v>171</v>
      </c>
      <c r="C64" s="4" t="s">
        <v>172</v>
      </c>
      <c r="D64" s="25"/>
      <c r="E64" s="25"/>
      <c r="F64" s="25">
        <v>0</v>
      </c>
      <c r="G64" s="25">
        <v>0</v>
      </c>
      <c r="H64" s="25">
        <v>0</v>
      </c>
      <c r="I64" s="26">
        <f t="shared" si="2"/>
        <v>0</v>
      </c>
    </row>
    <row r="65" spans="1:9" ht="14">
      <c r="A65" s="40" t="s">
        <v>173</v>
      </c>
      <c r="B65" s="28" t="s">
        <v>138</v>
      </c>
      <c r="C65" s="41" t="s">
        <v>174</v>
      </c>
      <c r="D65" s="25"/>
      <c r="E65" s="25"/>
      <c r="F65" s="25">
        <v>0</v>
      </c>
      <c r="G65" s="25">
        <v>0</v>
      </c>
      <c r="H65" s="25">
        <v>0</v>
      </c>
      <c r="I65" s="26">
        <f t="shared" si="2"/>
        <v>0</v>
      </c>
    </row>
    <row r="66" spans="1:9" ht="14">
      <c r="A66" s="40" t="s">
        <v>175</v>
      </c>
      <c r="B66" s="43" t="s">
        <v>176</v>
      </c>
      <c r="C66" s="41" t="s">
        <v>177</v>
      </c>
      <c r="D66" s="25"/>
      <c r="E66" s="25"/>
      <c r="F66" s="25">
        <v>0</v>
      </c>
      <c r="G66" s="25">
        <v>0</v>
      </c>
      <c r="H66" s="25">
        <v>0</v>
      </c>
      <c r="I66" s="26">
        <f t="shared" si="2"/>
        <v>0</v>
      </c>
    </row>
    <row r="67" spans="1:9" ht="14">
      <c r="A67" s="40" t="s">
        <v>140</v>
      </c>
      <c r="B67" s="43"/>
      <c r="C67" s="41" t="s">
        <v>139</v>
      </c>
      <c r="D67" s="25"/>
      <c r="E67" s="25"/>
      <c r="F67" s="25"/>
      <c r="G67" s="25"/>
      <c r="H67" s="25"/>
      <c r="I67" s="26">
        <f t="shared" si="2"/>
        <v>0</v>
      </c>
    </row>
    <row r="68" spans="1:9" ht="14">
      <c r="A68" s="44" t="s">
        <v>178</v>
      </c>
      <c r="B68" s="28" t="s">
        <v>150</v>
      </c>
      <c r="C68" s="4" t="s">
        <v>179</v>
      </c>
      <c r="D68" s="25"/>
      <c r="E68" s="25"/>
      <c r="F68" s="25">
        <v>0</v>
      </c>
      <c r="G68" s="25">
        <v>0</v>
      </c>
      <c r="H68" s="25">
        <v>0</v>
      </c>
      <c r="I68" s="26">
        <f t="shared" si="2"/>
        <v>0</v>
      </c>
    </row>
    <row r="69" spans="1:9" ht="14">
      <c r="A69" s="3" t="s">
        <v>180</v>
      </c>
      <c r="B69" s="28" t="s">
        <v>153</v>
      </c>
      <c r="C69" s="4" t="s">
        <v>181</v>
      </c>
      <c r="D69" s="25"/>
      <c r="E69" s="25"/>
      <c r="F69" s="25">
        <v>0</v>
      </c>
      <c r="G69" s="25">
        <v>0</v>
      </c>
      <c r="H69" s="25">
        <v>0</v>
      </c>
      <c r="I69" s="26">
        <f t="shared" si="2"/>
        <v>0</v>
      </c>
    </row>
    <row r="70" spans="1:9" ht="14">
      <c r="A70" s="40" t="s">
        <v>182</v>
      </c>
      <c r="B70" s="45" t="s">
        <v>156</v>
      </c>
      <c r="C70" s="4" t="s">
        <v>183</v>
      </c>
      <c r="D70" s="25"/>
      <c r="E70" s="25"/>
      <c r="F70" s="25">
        <v>0</v>
      </c>
      <c r="G70" s="25">
        <v>0</v>
      </c>
      <c r="H70" s="25">
        <v>0</v>
      </c>
      <c r="I70" s="26">
        <f t="shared" si="2"/>
        <v>0</v>
      </c>
    </row>
    <row r="71" spans="1:9" ht="14">
      <c r="A71" s="29" t="s">
        <v>184</v>
      </c>
      <c r="B71" s="28" t="s">
        <v>159</v>
      </c>
      <c r="C71" s="4" t="s">
        <v>185</v>
      </c>
      <c r="D71" s="25"/>
      <c r="E71" s="25"/>
      <c r="F71" s="25">
        <v>0</v>
      </c>
      <c r="G71" s="25">
        <v>0</v>
      </c>
      <c r="H71" s="25">
        <v>0</v>
      </c>
      <c r="I71" s="26">
        <f t="shared" si="2"/>
        <v>0</v>
      </c>
    </row>
    <row r="72" spans="1:9" ht="14">
      <c r="A72" s="29" t="s">
        <v>186</v>
      </c>
      <c r="B72" s="28" t="s">
        <v>162</v>
      </c>
      <c r="C72" s="4" t="s">
        <v>187</v>
      </c>
      <c r="D72" s="25"/>
      <c r="E72" s="25"/>
      <c r="F72" s="25">
        <v>0</v>
      </c>
      <c r="G72" s="25">
        <v>0</v>
      </c>
      <c r="H72" s="25">
        <v>0</v>
      </c>
      <c r="I72" s="26">
        <f t="shared" si="2"/>
        <v>0</v>
      </c>
    </row>
    <row r="73" spans="1:9" ht="14">
      <c r="A73" s="29" t="s">
        <v>188</v>
      </c>
      <c r="B73" s="28" t="s">
        <v>165</v>
      </c>
      <c r="C73" s="41" t="s">
        <v>189</v>
      </c>
      <c r="D73" s="25"/>
      <c r="E73" s="25"/>
      <c r="F73" s="25">
        <v>0</v>
      </c>
      <c r="G73" s="25">
        <v>0</v>
      </c>
      <c r="H73" s="25">
        <v>0</v>
      </c>
      <c r="I73" s="26">
        <f t="shared" si="2"/>
        <v>0</v>
      </c>
    </row>
    <row r="74" spans="1:9" ht="15" thickBot="1">
      <c r="A74" s="27" t="s">
        <v>190</v>
      </c>
      <c r="B74" s="28" t="s">
        <v>168</v>
      </c>
      <c r="C74" s="4" t="s">
        <v>191</v>
      </c>
      <c r="D74" s="46"/>
      <c r="E74" s="46"/>
      <c r="F74" s="46">
        <v>0</v>
      </c>
      <c r="G74" s="46">
        <v>0</v>
      </c>
      <c r="H74" s="46">
        <v>0</v>
      </c>
      <c r="I74" s="47">
        <f t="shared" si="2"/>
        <v>0</v>
      </c>
    </row>
    <row r="75" spans="1:9" ht="13" thickTop="1" thickBot="1">
      <c r="A75" s="27"/>
      <c r="B75" s="32"/>
      <c r="C75" s="4"/>
      <c r="D75" s="48"/>
      <c r="E75" s="48"/>
      <c r="F75" s="48"/>
      <c r="G75" s="48"/>
      <c r="H75" s="48"/>
      <c r="I75" s="49"/>
    </row>
    <row r="76" spans="1:9" ht="16" thickTop="1" thickBot="1">
      <c r="A76"/>
      <c r="B76" s="28" t="s">
        <v>171</v>
      </c>
      <c r="C76" s="31" t="s">
        <v>192</v>
      </c>
      <c r="D76" s="50"/>
      <c r="E76" s="51"/>
      <c r="F76" s="51">
        <f t="shared" ref="F76:I76" si="3">SUM(F52:F74)</f>
        <v>0</v>
      </c>
      <c r="G76" s="51">
        <f t="shared" si="3"/>
        <v>0</v>
      </c>
      <c r="H76" s="51">
        <f t="shared" si="3"/>
        <v>0</v>
      </c>
      <c r="I76" s="51">
        <f t="shared" si="3"/>
        <v>0</v>
      </c>
    </row>
    <row r="77" spans="1:9" ht="12" thickTop="1">
      <c r="B77" s="52"/>
      <c r="C77" s="4"/>
      <c r="D77" s="37"/>
      <c r="E77" s="37"/>
      <c r="F77" s="37"/>
      <c r="G77" s="37"/>
      <c r="H77" s="37"/>
      <c r="I77" s="53"/>
    </row>
    <row r="78" spans="1:9" ht="14">
      <c r="A78"/>
      <c r="B78" s="32"/>
      <c r="C78" s="54" t="s">
        <v>193</v>
      </c>
      <c r="I78" s="38"/>
    </row>
    <row r="79" spans="1:9" ht="14">
      <c r="A79" s="10" t="s">
        <v>194</v>
      </c>
      <c r="B79" s="28" t="s">
        <v>195</v>
      </c>
      <c r="C79" s="4" t="s">
        <v>196</v>
      </c>
      <c r="D79" s="25"/>
      <c r="E79" s="25"/>
      <c r="F79" s="25">
        <v>0</v>
      </c>
      <c r="G79" s="25">
        <v>0</v>
      </c>
      <c r="H79" s="25">
        <v>0</v>
      </c>
      <c r="I79" s="26">
        <f t="shared" ref="I79:I89" si="4">SUM(G79+H79)</f>
        <v>0</v>
      </c>
    </row>
    <row r="80" spans="1:9" ht="14">
      <c r="A80" s="55" t="s">
        <v>197</v>
      </c>
      <c r="B80" s="28" t="s">
        <v>198</v>
      </c>
      <c r="C80" s="4" t="s">
        <v>199</v>
      </c>
      <c r="D80" s="25"/>
      <c r="E80" s="25"/>
      <c r="F80" s="25">
        <v>0</v>
      </c>
      <c r="G80" s="25">
        <v>0</v>
      </c>
      <c r="H80" s="25">
        <v>0</v>
      </c>
      <c r="I80" s="26">
        <f t="shared" si="4"/>
        <v>0</v>
      </c>
    </row>
    <row r="81" spans="1:9" ht="14">
      <c r="A81" s="55" t="s">
        <v>200</v>
      </c>
      <c r="B81" s="28" t="s">
        <v>201</v>
      </c>
      <c r="C81" s="4" t="s">
        <v>202</v>
      </c>
      <c r="D81" s="25"/>
      <c r="E81" s="25"/>
      <c r="F81" s="25">
        <v>0</v>
      </c>
      <c r="G81" s="25">
        <v>0</v>
      </c>
      <c r="H81" s="25">
        <v>0</v>
      </c>
      <c r="I81" s="26">
        <f t="shared" si="4"/>
        <v>0</v>
      </c>
    </row>
    <row r="82" spans="1:9" ht="14">
      <c r="A82" s="10" t="s">
        <v>203</v>
      </c>
      <c r="B82" s="28" t="s">
        <v>204</v>
      </c>
      <c r="C82" s="4" t="s">
        <v>205</v>
      </c>
      <c r="D82" s="25"/>
      <c r="E82" s="25"/>
      <c r="F82" s="25">
        <v>0</v>
      </c>
      <c r="G82" s="25">
        <v>0</v>
      </c>
      <c r="H82" s="25">
        <v>0</v>
      </c>
      <c r="I82" s="26">
        <f t="shared" si="4"/>
        <v>0</v>
      </c>
    </row>
    <row r="83" spans="1:9" ht="14">
      <c r="A83" s="10" t="s">
        <v>206</v>
      </c>
      <c r="B83" s="28" t="s">
        <v>207</v>
      </c>
      <c r="C83" s="4" t="s">
        <v>208</v>
      </c>
      <c r="D83" s="25"/>
      <c r="E83" s="25"/>
      <c r="F83" s="25">
        <v>0</v>
      </c>
      <c r="G83" s="25">
        <v>0</v>
      </c>
      <c r="H83" s="25">
        <v>0</v>
      </c>
      <c r="I83" s="26">
        <f t="shared" si="4"/>
        <v>0</v>
      </c>
    </row>
    <row r="84" spans="1:9" ht="14">
      <c r="A84" s="44" t="s">
        <v>209</v>
      </c>
      <c r="B84" s="28" t="s">
        <v>210</v>
      </c>
      <c r="C84" s="4" t="s">
        <v>211</v>
      </c>
      <c r="D84" s="25"/>
      <c r="E84" s="25"/>
      <c r="F84" s="25">
        <v>0</v>
      </c>
      <c r="G84" s="25">
        <v>0</v>
      </c>
      <c r="H84" s="25">
        <v>0</v>
      </c>
      <c r="I84" s="26">
        <f t="shared" si="4"/>
        <v>0</v>
      </c>
    </row>
    <row r="85" spans="1:9" ht="14">
      <c r="A85" s="10" t="s">
        <v>212</v>
      </c>
      <c r="B85" s="28" t="s">
        <v>213</v>
      </c>
      <c r="C85" s="4" t="s">
        <v>214</v>
      </c>
      <c r="D85" s="25"/>
      <c r="E85" s="25"/>
      <c r="F85" s="25">
        <v>0</v>
      </c>
      <c r="G85" s="25">
        <v>0</v>
      </c>
      <c r="H85" s="25">
        <v>0</v>
      </c>
      <c r="I85" s="26">
        <f t="shared" si="4"/>
        <v>0</v>
      </c>
    </row>
    <row r="86" spans="1:9" ht="14">
      <c r="A86"/>
      <c r="B86" s="56" t="s">
        <v>215</v>
      </c>
      <c r="C86" s="4" t="s">
        <v>216</v>
      </c>
      <c r="D86" s="25"/>
      <c r="E86" s="25"/>
      <c r="F86" s="25">
        <v>0</v>
      </c>
      <c r="G86" s="25">
        <v>57208.2</v>
      </c>
      <c r="H86" s="25">
        <v>0</v>
      </c>
      <c r="I86" s="26">
        <f t="shared" si="4"/>
        <v>57208.2</v>
      </c>
    </row>
    <row r="87" spans="1:9" ht="14">
      <c r="A87"/>
      <c r="B87" s="56" t="s">
        <v>217</v>
      </c>
      <c r="C87" s="4" t="s">
        <v>154</v>
      </c>
      <c r="D87" s="25"/>
      <c r="E87" s="25"/>
      <c r="F87" s="25">
        <v>0</v>
      </c>
      <c r="G87" s="25">
        <v>0</v>
      </c>
      <c r="H87" s="25">
        <v>0</v>
      </c>
      <c r="I87" s="26">
        <f t="shared" si="4"/>
        <v>0</v>
      </c>
    </row>
    <row r="88" spans="1:9" ht="14">
      <c r="A88"/>
      <c r="B88" s="28" t="s">
        <v>218</v>
      </c>
      <c r="C88" s="4" t="s">
        <v>219</v>
      </c>
      <c r="D88" s="25"/>
      <c r="E88" s="25"/>
      <c r="F88" s="25">
        <v>0</v>
      </c>
      <c r="G88" s="25">
        <v>0</v>
      </c>
      <c r="H88" s="25">
        <v>0</v>
      </c>
      <c r="I88" s="26">
        <f t="shared" si="4"/>
        <v>0</v>
      </c>
    </row>
    <row r="89" spans="1:9" ht="14">
      <c r="A89"/>
      <c r="B89" s="28" t="s">
        <v>220</v>
      </c>
      <c r="C89" s="4" t="s">
        <v>221</v>
      </c>
      <c r="D89" s="25"/>
      <c r="E89" s="25"/>
      <c r="F89" s="25">
        <v>0</v>
      </c>
      <c r="G89" s="25">
        <v>0</v>
      </c>
      <c r="H89" s="25">
        <v>0</v>
      </c>
      <c r="I89" s="26">
        <f t="shared" si="4"/>
        <v>0</v>
      </c>
    </row>
    <row r="90" spans="1:9" ht="15" thickBot="1">
      <c r="A90"/>
      <c r="B90" s="32"/>
      <c r="C90" s="4"/>
      <c r="D90" s="33"/>
      <c r="E90" s="33"/>
      <c r="F90" s="33"/>
      <c r="G90" s="33"/>
      <c r="H90" s="33"/>
      <c r="I90" s="34"/>
    </row>
    <row r="91" spans="1:9" ht="16" thickTop="1" thickBot="1">
      <c r="A91"/>
      <c r="B91" s="28" t="s">
        <v>222</v>
      </c>
      <c r="C91" s="31" t="s">
        <v>223</v>
      </c>
      <c r="D91" s="36"/>
      <c r="E91" s="36"/>
      <c r="F91" s="36">
        <f t="shared" ref="F91:I91" si="5">SUM(F79:F89)</f>
        <v>0</v>
      </c>
      <c r="G91" s="36">
        <f t="shared" si="5"/>
        <v>57208.2</v>
      </c>
      <c r="H91" s="36">
        <f t="shared" si="5"/>
        <v>0</v>
      </c>
      <c r="I91" s="36">
        <f t="shared" si="5"/>
        <v>57208.2</v>
      </c>
    </row>
    <row r="92" spans="1:9" ht="12" thickTop="1">
      <c r="B92" s="32"/>
      <c r="C92" s="4"/>
      <c r="D92" s="37"/>
      <c r="E92" s="37"/>
      <c r="F92" s="37"/>
      <c r="G92" s="37"/>
      <c r="H92" s="37"/>
      <c r="I92" s="53"/>
    </row>
    <row r="93" spans="1:9" ht="14">
      <c r="A93"/>
      <c r="B93" s="32"/>
      <c r="C93" s="54" t="s">
        <v>224</v>
      </c>
      <c r="D93" s="22"/>
      <c r="E93" s="22"/>
      <c r="F93" s="22"/>
      <c r="G93" s="22"/>
      <c r="H93" s="22"/>
      <c r="I93" s="23"/>
    </row>
    <row r="94" spans="1:9" ht="14">
      <c r="A94" s="3" t="s">
        <v>520</v>
      </c>
      <c r="B94" s="28" t="s">
        <v>226</v>
      </c>
      <c r="C94" s="57" t="s">
        <v>521</v>
      </c>
      <c r="D94" s="25"/>
      <c r="E94" s="25"/>
      <c r="F94" s="25">
        <v>0</v>
      </c>
      <c r="G94" s="25">
        <v>993</v>
      </c>
      <c r="H94" s="25">
        <v>0</v>
      </c>
      <c r="I94" s="26">
        <f>SUM(G94+H94)</f>
        <v>993</v>
      </c>
    </row>
    <row r="95" spans="1:9" ht="14">
      <c r="A95" s="3" t="s">
        <v>227</v>
      </c>
      <c r="B95" s="28" t="s">
        <v>228</v>
      </c>
      <c r="C95" s="4" t="s">
        <v>229</v>
      </c>
      <c r="D95" s="25"/>
      <c r="E95" s="25"/>
      <c r="F95" s="25">
        <v>0</v>
      </c>
      <c r="G95" s="25">
        <v>0</v>
      </c>
      <c r="H95" s="25">
        <v>0</v>
      </c>
      <c r="I95" s="26">
        <f>SUM(G95+H95)</f>
        <v>0</v>
      </c>
    </row>
    <row r="96" spans="1:9" ht="14">
      <c r="A96" s="3" t="s">
        <v>230</v>
      </c>
      <c r="B96" s="28" t="s">
        <v>231</v>
      </c>
      <c r="C96" s="4" t="s">
        <v>232</v>
      </c>
      <c r="D96" s="25"/>
      <c r="E96" s="25"/>
      <c r="F96" s="25">
        <v>0</v>
      </c>
      <c r="G96" s="25">
        <v>0</v>
      </c>
      <c r="H96" s="25">
        <v>0</v>
      </c>
      <c r="I96" s="26">
        <f>SUM(G96+H96)</f>
        <v>0</v>
      </c>
    </row>
    <row r="97" spans="1:9" ht="15" thickBot="1">
      <c r="A97" s="10" t="s">
        <v>233</v>
      </c>
      <c r="B97" s="28" t="s">
        <v>234</v>
      </c>
      <c r="C97" s="4" t="s">
        <v>235</v>
      </c>
      <c r="D97" s="25"/>
      <c r="E97" s="25"/>
      <c r="F97" s="25">
        <v>0</v>
      </c>
      <c r="G97" s="25">
        <v>0</v>
      </c>
      <c r="H97" s="25">
        <v>0</v>
      </c>
      <c r="I97" s="26">
        <f>SUM(G97+H97)</f>
        <v>0</v>
      </c>
    </row>
    <row r="98" spans="1:9" ht="16" thickTop="1" thickBot="1">
      <c r="A98"/>
      <c r="B98" s="28" t="s">
        <v>236</v>
      </c>
      <c r="C98" s="31" t="s">
        <v>237</v>
      </c>
      <c r="D98" s="36"/>
      <c r="E98" s="36"/>
      <c r="F98" s="36">
        <f t="shared" ref="F98:I98" si="6">SUM(F94:F97)</f>
        <v>0</v>
      </c>
      <c r="G98" s="36">
        <f t="shared" si="6"/>
        <v>993</v>
      </c>
      <c r="H98" s="36">
        <f t="shared" si="6"/>
        <v>0</v>
      </c>
      <c r="I98" s="36">
        <f t="shared" si="6"/>
        <v>993</v>
      </c>
    </row>
    <row r="99" spans="1:9" ht="16" thickTop="1" thickBot="1">
      <c r="A99"/>
      <c r="B99" s="32"/>
      <c r="C99" s="4"/>
      <c r="D99" s="37"/>
      <c r="E99" s="37"/>
      <c r="F99" s="37"/>
      <c r="G99" s="37"/>
      <c r="H99" s="37"/>
      <c r="I99" s="53"/>
    </row>
    <row r="100" spans="1:9" ht="30" thickTop="1" thickBot="1">
      <c r="A100"/>
      <c r="B100" s="28" t="s">
        <v>238</v>
      </c>
      <c r="C100" s="58" t="s">
        <v>239</v>
      </c>
      <c r="D100" s="36"/>
      <c r="E100" s="36"/>
      <c r="F100" s="36">
        <f t="shared" ref="F100:I100" si="7">SUM(F46+F49+F76+F91+F98)</f>
        <v>0</v>
      </c>
      <c r="G100" s="36">
        <f t="shared" si="7"/>
        <v>58201.2</v>
      </c>
      <c r="H100" s="36">
        <f t="shared" si="7"/>
        <v>0</v>
      </c>
      <c r="I100" s="36">
        <f t="shared" si="7"/>
        <v>58201.2</v>
      </c>
    </row>
    <row r="101" spans="1:9" ht="16" thickTop="1" thickBot="1">
      <c r="A101"/>
      <c r="B101" s="32"/>
      <c r="C101" s="4"/>
      <c r="D101" s="37"/>
      <c r="E101" s="37"/>
      <c r="F101" s="37"/>
      <c r="G101" s="37"/>
      <c r="H101" s="37"/>
      <c r="I101" s="53"/>
    </row>
    <row r="102" spans="1:9" ht="30" thickTop="1" thickBot="1">
      <c r="A102"/>
      <c r="B102" s="28" t="s">
        <v>240</v>
      </c>
      <c r="C102" s="58" t="s">
        <v>241</v>
      </c>
      <c r="D102" s="36"/>
      <c r="E102" s="36"/>
      <c r="F102" s="36">
        <f t="shared" ref="F102:I102" si="8">F100+F5</f>
        <v>0</v>
      </c>
      <c r="G102" s="36">
        <f t="shared" si="8"/>
        <v>598201.19999999995</v>
      </c>
      <c r="H102" s="36">
        <f t="shared" si="8"/>
        <v>90293</v>
      </c>
      <c r="I102" s="36">
        <f t="shared" si="8"/>
        <v>688494.2</v>
      </c>
    </row>
    <row r="103" spans="1:9" ht="15" thickTop="1">
      <c r="A103"/>
      <c r="B103" s="32"/>
      <c r="C103" s="31" t="s">
        <v>242</v>
      </c>
      <c r="D103" s="37"/>
      <c r="E103" s="37"/>
      <c r="F103" s="37"/>
      <c r="G103" s="37"/>
      <c r="H103" s="37"/>
      <c r="I103" s="53"/>
    </row>
    <row r="104" spans="1:9" ht="14">
      <c r="A104" s="55" t="s">
        <v>243</v>
      </c>
      <c r="B104" s="59" t="s">
        <v>244</v>
      </c>
      <c r="C104" s="60" t="s">
        <v>245</v>
      </c>
      <c r="D104" s="25"/>
      <c r="E104" s="25"/>
      <c r="F104" s="25">
        <v>0</v>
      </c>
      <c r="G104" s="25">
        <v>0</v>
      </c>
      <c r="H104" s="25">
        <v>0</v>
      </c>
      <c r="I104" s="26">
        <f>SUM(G104+H104)</f>
        <v>0</v>
      </c>
    </row>
    <row r="105" spans="1:9" ht="14">
      <c r="A105" s="55" t="s">
        <v>246</v>
      </c>
      <c r="B105" s="59" t="s">
        <v>247</v>
      </c>
      <c r="C105" s="4" t="s">
        <v>248</v>
      </c>
      <c r="D105" s="25"/>
      <c r="E105" s="25"/>
      <c r="F105" s="25"/>
      <c r="G105" s="25">
        <v>-1166860</v>
      </c>
      <c r="H105" s="25">
        <v>154644</v>
      </c>
      <c r="I105" s="26">
        <f>SUM(G105+H105)</f>
        <v>-1012216</v>
      </c>
    </row>
    <row r="106" spans="1:9" ht="14">
      <c r="A106" s="10" t="s">
        <v>522</v>
      </c>
      <c r="B106" s="59"/>
      <c r="C106" s="4" t="s">
        <v>523</v>
      </c>
      <c r="D106" s="25"/>
      <c r="E106" s="25"/>
      <c r="F106" s="25"/>
      <c r="G106" s="25">
        <v>11245</v>
      </c>
      <c r="H106" s="25">
        <v>1174</v>
      </c>
      <c r="I106" s="26">
        <f>SUM(G106+H106)</f>
        <v>12419</v>
      </c>
    </row>
    <row r="107" spans="1:9" ht="14">
      <c r="A107" s="55" t="s">
        <v>249</v>
      </c>
      <c r="B107" s="59" t="s">
        <v>250</v>
      </c>
      <c r="C107" s="4" t="s">
        <v>251</v>
      </c>
      <c r="D107" s="25"/>
      <c r="E107" s="25"/>
      <c r="F107" s="25">
        <v>0</v>
      </c>
      <c r="G107" s="25">
        <v>0</v>
      </c>
      <c r="H107" s="25">
        <v>0</v>
      </c>
      <c r="I107" s="26">
        <f>SUM(G107+H107)</f>
        <v>0</v>
      </c>
    </row>
    <row r="108" spans="1:9" ht="12" thickBot="1">
      <c r="A108" s="55"/>
      <c r="B108" s="24"/>
      <c r="C108" s="4"/>
      <c r="D108" s="33"/>
      <c r="E108" s="33"/>
      <c r="F108" s="33"/>
      <c r="G108" s="33"/>
      <c r="H108" s="33"/>
      <c r="I108" s="34"/>
    </row>
    <row r="109" spans="1:9" ht="16" thickTop="1" thickBot="1">
      <c r="A109" s="55"/>
      <c r="B109" s="59" t="s">
        <v>252</v>
      </c>
      <c r="C109" s="31" t="s">
        <v>253</v>
      </c>
      <c r="D109" s="36"/>
      <c r="E109" s="36"/>
      <c r="F109" s="36">
        <f>SUM(F104:F107)</f>
        <v>0</v>
      </c>
      <c r="G109" s="36">
        <f>SUM(G104:G107)</f>
        <v>-1155615</v>
      </c>
      <c r="H109" s="36">
        <f>SUM(H104:H107)</f>
        <v>155818</v>
      </c>
      <c r="I109" s="36">
        <f>SUM(I104:I107)</f>
        <v>-999797</v>
      </c>
    </row>
    <row r="110" spans="1:9" ht="16" thickTop="1" thickBot="1">
      <c r="A110" s="55"/>
      <c r="B110" s="28" t="s">
        <v>254</v>
      </c>
      <c r="C110" s="4"/>
      <c r="D110" s="33"/>
      <c r="E110" s="33"/>
      <c r="F110" s="33"/>
      <c r="G110" s="33"/>
      <c r="H110" s="33"/>
      <c r="I110" s="34"/>
    </row>
    <row r="111" spans="1:9" ht="15" thickBot="1">
      <c r="A111"/>
      <c r="B111" s="59" t="s">
        <v>255</v>
      </c>
      <c r="C111" s="61" t="s">
        <v>256</v>
      </c>
      <c r="D111" s="19"/>
      <c r="E111" s="19"/>
      <c r="F111" s="19">
        <f>F102-F109</f>
        <v>0</v>
      </c>
      <c r="G111" s="19">
        <f>G102-G109</f>
        <v>1753816.2</v>
      </c>
      <c r="H111" s="19">
        <f>H102-H109</f>
        <v>-65525</v>
      </c>
      <c r="I111" s="19">
        <f>I102-I109</f>
        <v>1688291.2</v>
      </c>
    </row>
    <row r="112" spans="1:9" ht="14">
      <c r="A112"/>
      <c r="B112"/>
      <c r="C112"/>
      <c r="I112" s="38"/>
    </row>
    <row r="113" spans="1:9" ht="14">
      <c r="A113" s="62" t="s">
        <v>257</v>
      </c>
      <c r="B113"/>
      <c r="C113" s="17" t="s">
        <v>258</v>
      </c>
      <c r="I113" s="63"/>
    </row>
    <row r="114" spans="1:9" ht="14">
      <c r="A114" s="64" t="s">
        <v>225</v>
      </c>
      <c r="B114" s="28" t="s">
        <v>259</v>
      </c>
      <c r="C114" s="57" t="s">
        <v>260</v>
      </c>
      <c r="D114" s="25"/>
      <c r="E114" s="25"/>
      <c r="F114" s="25">
        <v>0</v>
      </c>
      <c r="G114" s="25">
        <v>0</v>
      </c>
      <c r="H114" s="65">
        <v>0</v>
      </c>
      <c r="I114" s="66">
        <f>SUM(G114+H114)</f>
        <v>0</v>
      </c>
    </row>
    <row r="116" spans="1:9" ht="14">
      <c r="A116" s="62" t="s">
        <v>261</v>
      </c>
      <c r="B116"/>
      <c r="C116" s="17" t="s">
        <v>262</v>
      </c>
    </row>
    <row r="117" spans="1:9" ht="14">
      <c r="A117" s="62"/>
      <c r="B117"/>
      <c r="C117" s="1" t="s">
        <v>263</v>
      </c>
    </row>
    <row r="118" spans="1:9" ht="14">
      <c r="A118" s="67" t="s">
        <v>243</v>
      </c>
      <c r="B118" s="59" t="s">
        <v>264</v>
      </c>
      <c r="C118" s="60" t="s">
        <v>245</v>
      </c>
      <c r="D118" s="25"/>
      <c r="E118" s="25"/>
      <c r="F118" s="25">
        <v>0</v>
      </c>
      <c r="G118" s="25">
        <v>0</v>
      </c>
      <c r="H118" s="68">
        <v>0</v>
      </c>
      <c r="I118" s="66">
        <f>SUM(G118+H118)</f>
        <v>0</v>
      </c>
    </row>
    <row r="119" spans="1:9" ht="14">
      <c r="A119" s="69" t="s">
        <v>246</v>
      </c>
      <c r="B119" s="59" t="s">
        <v>265</v>
      </c>
      <c r="C119" s="60" t="s">
        <v>266</v>
      </c>
      <c r="D119" s="70"/>
      <c r="E119" s="70"/>
      <c r="F119" s="70">
        <v>0</v>
      </c>
      <c r="G119" s="70">
        <v>0</v>
      </c>
      <c r="H119" s="71">
        <v>0</v>
      </c>
      <c r="I119" s="72">
        <f>SUM(G119+H119)</f>
        <v>0</v>
      </c>
    </row>
    <row r="120" spans="1:9" ht="14">
      <c r="A120" s="124"/>
      <c r="B120" s="59"/>
      <c r="C120" s="4"/>
      <c r="D120" s="70"/>
      <c r="E120" s="70"/>
      <c r="F120" s="70"/>
      <c r="G120" s="70"/>
      <c r="H120" s="71"/>
      <c r="I120" s="72"/>
    </row>
    <row r="121" spans="1:9" ht="14">
      <c r="A121" s="67" t="s">
        <v>249</v>
      </c>
      <c r="B121" s="59" t="s">
        <v>267</v>
      </c>
      <c r="C121" s="4" t="s">
        <v>268</v>
      </c>
      <c r="D121" s="25"/>
      <c r="E121" s="25"/>
      <c r="F121" s="25">
        <v>0</v>
      </c>
      <c r="G121" s="25">
        <v>0</v>
      </c>
      <c r="H121" s="68">
        <v>0</v>
      </c>
      <c r="I121" s="66">
        <f>SUM(G121+H121)</f>
        <v>0</v>
      </c>
    </row>
    <row r="123" spans="1:9">
      <c r="B123" s="1" t="s">
        <v>269</v>
      </c>
    </row>
    <row r="125" spans="1:9">
      <c r="A125" s="73" t="s">
        <v>270</v>
      </c>
      <c r="B125" s="2" t="s">
        <v>271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5"/>
  <sheetViews>
    <sheetView topLeftCell="A1032" zoomScale="150" zoomScaleNormal="150" zoomScalePageLayoutView="150" workbookViewId="0">
      <selection activeCell="G1082" sqref="G1082"/>
    </sheetView>
  </sheetViews>
  <sheetFormatPr baseColWidth="10" defaultColWidth="7.1640625" defaultRowHeight="11" x14ac:dyDescent="0"/>
  <cols>
    <col min="1" max="1" width="3.83203125" style="1" customWidth="1"/>
    <col min="2" max="2" width="13.5" style="1" customWidth="1"/>
    <col min="3" max="3" width="45.33203125" style="1" customWidth="1"/>
    <col min="4" max="4" width="12.33203125" style="1" customWidth="1"/>
    <col min="5" max="5" width="13.1640625" style="1" customWidth="1"/>
    <col min="6" max="6" width="13.5" style="1" customWidth="1"/>
    <col min="7" max="7" width="14.1640625" style="1" customWidth="1"/>
    <col min="8" max="8" width="15.83203125" style="1" customWidth="1"/>
    <col min="9" max="9" width="16.5" style="1" customWidth="1"/>
    <col min="10" max="16384" width="7.1640625" style="1"/>
  </cols>
  <sheetData>
    <row r="1" spans="1:10">
      <c r="A1" s="1" t="s">
        <v>0</v>
      </c>
      <c r="C1" s="4">
        <f>+'[1]Page 1 - FY2015-16'!B5</f>
        <v>0</v>
      </c>
      <c r="D1" s="1" t="s">
        <v>1</v>
      </c>
      <c r="E1" s="5">
        <f>+'[1]Page 1 - FY2015-16'!F7</f>
        <v>0</v>
      </c>
      <c r="G1" s="6" t="s">
        <v>2</v>
      </c>
    </row>
    <row r="2" spans="1:10" ht="13">
      <c r="A2" s="74" t="s">
        <v>272</v>
      </c>
      <c r="B2" s="75"/>
      <c r="H2" s="6"/>
      <c r="I2" s="6"/>
    </row>
    <row r="3" spans="1:10">
      <c r="A3" s="75"/>
      <c r="B3" s="75"/>
      <c r="G3" s="6"/>
      <c r="H3" s="6"/>
      <c r="I3" s="6"/>
    </row>
    <row r="4" spans="1:10" ht="35.25" customHeight="1">
      <c r="A4" s="75"/>
      <c r="B4" s="75"/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</row>
    <row r="5" spans="1:10" ht="54.75" customHeight="1">
      <c r="A5" s="75"/>
      <c r="B5" s="75"/>
      <c r="D5" s="12"/>
      <c r="E5" s="12"/>
      <c r="F5" s="12"/>
      <c r="G5" s="12"/>
      <c r="H5" s="13" t="s">
        <v>10</v>
      </c>
      <c r="I5" s="14" t="s">
        <v>11</v>
      </c>
    </row>
    <row r="6" spans="1:10">
      <c r="A6" s="75"/>
      <c r="B6" s="75"/>
      <c r="G6" s="6"/>
      <c r="H6" s="6"/>
      <c r="I6" s="6"/>
    </row>
    <row r="7" spans="1:10">
      <c r="A7" s="75"/>
      <c r="B7" s="75"/>
      <c r="G7" s="6"/>
      <c r="H7" s="6"/>
      <c r="I7" s="6"/>
    </row>
    <row r="8" spans="1:10">
      <c r="A8" s="54" t="s">
        <v>273</v>
      </c>
      <c r="D8" s="76"/>
      <c r="E8" s="76"/>
      <c r="F8" s="76"/>
      <c r="G8" s="76"/>
    </row>
    <row r="9" spans="1:10" s="77" customFormat="1">
      <c r="B9" s="78" t="s">
        <v>274</v>
      </c>
      <c r="D9" s="79"/>
      <c r="E9" s="79"/>
      <c r="F9" s="79"/>
      <c r="G9" s="80"/>
      <c r="I9" s="81"/>
    </row>
    <row r="10" spans="1:10">
      <c r="A10" s="61" t="s">
        <v>275</v>
      </c>
      <c r="I10" s="38"/>
    </row>
    <row r="11" spans="1:10" s="82" customFormat="1">
      <c r="B11" s="83" t="s">
        <v>276</v>
      </c>
      <c r="C11" s="84" t="s">
        <v>277</v>
      </c>
      <c r="D11" s="85"/>
      <c r="E11" s="85"/>
      <c r="F11" s="85"/>
      <c r="G11" s="86"/>
      <c r="H11" s="87"/>
      <c r="I11" s="88">
        <f>SUM(G11+H11)</f>
        <v>0</v>
      </c>
    </row>
    <row r="12" spans="1:10" s="82" customFormat="1">
      <c r="B12" s="83" t="s">
        <v>276</v>
      </c>
      <c r="C12" s="84" t="s">
        <v>278</v>
      </c>
      <c r="D12" s="85"/>
      <c r="E12" s="85"/>
      <c r="F12" s="85"/>
      <c r="G12" s="85">
        <v>0</v>
      </c>
      <c r="H12" s="87">
        <v>0</v>
      </c>
      <c r="I12" s="88">
        <f>SUM(G12+H12)</f>
        <v>0</v>
      </c>
    </row>
    <row r="13" spans="1:10" s="82" customFormat="1">
      <c r="A13" s="84"/>
      <c r="B13" s="83" t="s">
        <v>279</v>
      </c>
      <c r="C13" s="84" t="s">
        <v>280</v>
      </c>
      <c r="D13" s="85"/>
      <c r="E13" s="85"/>
      <c r="F13" s="85"/>
      <c r="G13" s="72"/>
      <c r="H13" s="87"/>
      <c r="I13" s="88">
        <f>SUM(G13+H13)</f>
        <v>0</v>
      </c>
    </row>
    <row r="14" spans="1:10">
      <c r="A14" s="4"/>
      <c r="B14" s="89" t="s">
        <v>279</v>
      </c>
      <c r="C14" s="4" t="s">
        <v>281</v>
      </c>
      <c r="D14" s="90"/>
      <c r="E14" s="90"/>
      <c r="F14" s="90"/>
      <c r="G14" s="90">
        <v>0</v>
      </c>
      <c r="H14" s="91">
        <v>0</v>
      </c>
      <c r="I14" s="92">
        <f>SUM(G14+H14)</f>
        <v>0</v>
      </c>
      <c r="J14" s="82"/>
    </row>
    <row r="15" spans="1:10">
      <c r="A15" s="4"/>
      <c r="B15" s="89" t="s">
        <v>282</v>
      </c>
      <c r="C15" s="4" t="s">
        <v>283</v>
      </c>
      <c r="D15" s="90"/>
      <c r="E15" s="90"/>
      <c r="F15" s="90"/>
      <c r="G15" s="93">
        <v>0</v>
      </c>
      <c r="H15" s="91"/>
      <c r="I15" s="92">
        <f t="shared" ref="I15:I45" si="0">SUM(G15+H15)</f>
        <v>0</v>
      </c>
    </row>
    <row r="16" spans="1:10">
      <c r="A16" s="4"/>
      <c r="B16" s="89">
        <v>339</v>
      </c>
      <c r="C16" s="4" t="s">
        <v>505</v>
      </c>
      <c r="D16" s="90"/>
      <c r="E16" s="90"/>
      <c r="F16" s="90"/>
      <c r="G16" s="93"/>
      <c r="H16" s="91"/>
      <c r="I16" s="92">
        <f t="shared" si="0"/>
        <v>0</v>
      </c>
    </row>
    <row r="17" spans="1:9">
      <c r="A17" s="4"/>
      <c r="B17" s="89" t="s">
        <v>284</v>
      </c>
      <c r="C17" s="4" t="s">
        <v>285</v>
      </c>
      <c r="D17" s="90"/>
      <c r="E17" s="90"/>
      <c r="F17" s="90"/>
      <c r="G17" s="93">
        <v>0</v>
      </c>
      <c r="H17" s="91"/>
      <c r="I17" s="92">
        <f t="shared" si="0"/>
        <v>0</v>
      </c>
    </row>
    <row r="18" spans="1:9">
      <c r="A18" s="4"/>
      <c r="B18" s="89" t="s">
        <v>286</v>
      </c>
      <c r="C18" s="4" t="s">
        <v>287</v>
      </c>
      <c r="D18" s="90"/>
      <c r="E18" s="90"/>
      <c r="F18" s="90"/>
      <c r="G18" s="93">
        <v>0</v>
      </c>
      <c r="H18" s="91">
        <v>0</v>
      </c>
      <c r="I18" s="92">
        <f t="shared" si="0"/>
        <v>0</v>
      </c>
    </row>
    <row r="19" spans="1:9">
      <c r="A19" s="4"/>
      <c r="B19" s="89" t="s">
        <v>288</v>
      </c>
      <c r="C19" s="4" t="s">
        <v>289</v>
      </c>
      <c r="D19" s="90"/>
      <c r="E19" s="90"/>
      <c r="F19" s="90"/>
      <c r="G19" s="93">
        <v>0</v>
      </c>
      <c r="H19" s="91">
        <v>0</v>
      </c>
      <c r="I19" s="92">
        <f t="shared" si="0"/>
        <v>0</v>
      </c>
    </row>
    <row r="20" spans="1:9">
      <c r="A20" s="4"/>
      <c r="B20" s="89" t="s">
        <v>290</v>
      </c>
      <c r="C20" s="4" t="s">
        <v>291</v>
      </c>
      <c r="D20" s="90"/>
      <c r="E20" s="90"/>
      <c r="F20" s="90"/>
      <c r="G20" s="93">
        <v>0</v>
      </c>
      <c r="H20" s="91">
        <v>0</v>
      </c>
      <c r="I20" s="92">
        <f t="shared" si="0"/>
        <v>0</v>
      </c>
    </row>
    <row r="21" spans="1:9">
      <c r="A21" s="4"/>
      <c r="B21" s="89" t="s">
        <v>292</v>
      </c>
      <c r="C21" s="4" t="s">
        <v>293</v>
      </c>
      <c r="D21" s="90"/>
      <c r="E21" s="90"/>
      <c r="F21" s="90"/>
      <c r="G21" s="93">
        <v>0</v>
      </c>
      <c r="H21" s="91">
        <v>0</v>
      </c>
      <c r="I21" s="92">
        <f t="shared" si="0"/>
        <v>0</v>
      </c>
    </row>
    <row r="22" spans="1:9">
      <c r="A22" s="4"/>
      <c r="B22" s="89" t="s">
        <v>294</v>
      </c>
      <c r="C22" s="4" t="s">
        <v>295</v>
      </c>
      <c r="D22" s="90"/>
      <c r="E22" s="90"/>
      <c r="F22" s="90"/>
      <c r="G22" s="93">
        <v>0</v>
      </c>
      <c r="H22" s="91">
        <v>0</v>
      </c>
      <c r="I22" s="92">
        <f t="shared" si="0"/>
        <v>0</v>
      </c>
    </row>
    <row r="23" spans="1:9" ht="14">
      <c r="A23" s="4"/>
      <c r="B23" s="94" t="s">
        <v>296</v>
      </c>
      <c r="C23" s="31" t="s">
        <v>297</v>
      </c>
      <c r="D23" s="90"/>
      <c r="E23" s="90"/>
      <c r="F23" s="90"/>
      <c r="G23" s="93"/>
      <c r="H23" s="91"/>
      <c r="I23" s="92">
        <f t="shared" si="0"/>
        <v>0</v>
      </c>
    </row>
    <row r="24" spans="1:9">
      <c r="A24" s="4"/>
      <c r="B24" s="89" t="s">
        <v>298</v>
      </c>
      <c r="C24" s="4" t="s">
        <v>299</v>
      </c>
      <c r="D24" s="90"/>
      <c r="E24" s="90"/>
      <c r="F24" s="90"/>
      <c r="G24" s="93">
        <v>0</v>
      </c>
      <c r="H24" s="91">
        <v>0</v>
      </c>
      <c r="I24" s="92">
        <f t="shared" si="0"/>
        <v>0</v>
      </c>
    </row>
    <row r="25" spans="1:9">
      <c r="A25" s="4"/>
      <c r="B25" s="89" t="s">
        <v>300</v>
      </c>
      <c r="C25" s="4" t="s">
        <v>301</v>
      </c>
      <c r="D25" s="90"/>
      <c r="E25" s="90"/>
      <c r="F25" s="90"/>
      <c r="G25" s="93">
        <v>0</v>
      </c>
      <c r="H25" s="91">
        <v>0</v>
      </c>
      <c r="I25" s="92">
        <f t="shared" si="0"/>
        <v>0</v>
      </c>
    </row>
    <row r="26" spans="1:9">
      <c r="A26" s="4"/>
      <c r="B26" s="89" t="s">
        <v>302</v>
      </c>
      <c r="C26" s="4" t="s">
        <v>303</v>
      </c>
      <c r="D26" s="90"/>
      <c r="E26" s="90"/>
      <c r="F26" s="90"/>
      <c r="G26" s="93">
        <v>0</v>
      </c>
      <c r="H26" s="91">
        <v>0</v>
      </c>
      <c r="I26" s="92">
        <f t="shared" si="0"/>
        <v>0</v>
      </c>
    </row>
    <row r="27" spans="1:9">
      <c r="A27" s="4"/>
      <c r="B27" s="89" t="s">
        <v>304</v>
      </c>
      <c r="C27" s="4" t="s">
        <v>305</v>
      </c>
      <c r="D27" s="90"/>
      <c r="E27" s="90"/>
      <c r="F27" s="90"/>
      <c r="G27" s="93">
        <v>0</v>
      </c>
      <c r="H27" s="91">
        <v>0</v>
      </c>
      <c r="I27" s="92">
        <f t="shared" si="0"/>
        <v>0</v>
      </c>
    </row>
    <row r="28" spans="1:9">
      <c r="A28" s="4"/>
      <c r="B28" s="89" t="s">
        <v>306</v>
      </c>
      <c r="C28" s="4" t="s">
        <v>307</v>
      </c>
      <c r="D28" s="90"/>
      <c r="E28" s="90"/>
      <c r="F28" s="90"/>
      <c r="G28" s="93">
        <v>0</v>
      </c>
      <c r="H28" s="91">
        <v>0</v>
      </c>
      <c r="I28" s="92">
        <f t="shared" si="0"/>
        <v>0</v>
      </c>
    </row>
    <row r="29" spans="1:9">
      <c r="A29" s="4"/>
      <c r="B29" s="89" t="s">
        <v>308</v>
      </c>
      <c r="C29" s="4" t="s">
        <v>309</v>
      </c>
      <c r="D29" s="90"/>
      <c r="E29" s="90"/>
      <c r="F29" s="90"/>
      <c r="G29" s="93">
        <v>0</v>
      </c>
      <c r="H29" s="91">
        <v>0</v>
      </c>
      <c r="I29" s="92">
        <f t="shared" si="0"/>
        <v>0</v>
      </c>
    </row>
    <row r="30" spans="1:9">
      <c r="A30" s="4"/>
      <c r="B30" s="89" t="s">
        <v>310</v>
      </c>
      <c r="C30" s="4" t="s">
        <v>311</v>
      </c>
      <c r="D30" s="90"/>
      <c r="E30" s="90"/>
      <c r="F30" s="90"/>
      <c r="G30" s="93">
        <v>0</v>
      </c>
      <c r="H30" s="91">
        <v>0</v>
      </c>
      <c r="I30" s="92">
        <f t="shared" si="0"/>
        <v>0</v>
      </c>
    </row>
    <row r="31" spans="1:9">
      <c r="A31" s="4"/>
      <c r="B31" s="89" t="s">
        <v>312</v>
      </c>
      <c r="C31" s="4" t="s">
        <v>313</v>
      </c>
      <c r="D31" s="90"/>
      <c r="E31" s="90"/>
      <c r="F31" s="90"/>
      <c r="G31" s="93"/>
      <c r="H31" s="91"/>
      <c r="I31" s="92">
        <f t="shared" si="0"/>
        <v>0</v>
      </c>
    </row>
    <row r="32" spans="1:9">
      <c r="A32" s="4"/>
      <c r="B32" s="89" t="s">
        <v>314</v>
      </c>
      <c r="C32" s="4" t="s">
        <v>315</v>
      </c>
      <c r="D32" s="90"/>
      <c r="E32" s="90"/>
      <c r="F32" s="90"/>
      <c r="G32" s="93">
        <v>0</v>
      </c>
      <c r="H32" s="91">
        <v>0</v>
      </c>
      <c r="I32" s="92">
        <f t="shared" si="0"/>
        <v>0</v>
      </c>
    </row>
    <row r="33" spans="1:9">
      <c r="A33" s="4"/>
      <c r="B33" s="89" t="s">
        <v>316</v>
      </c>
      <c r="C33" s="4" t="s">
        <v>317</v>
      </c>
      <c r="D33" s="90"/>
      <c r="E33" s="90"/>
      <c r="F33" s="90"/>
      <c r="G33" s="93">
        <v>0</v>
      </c>
      <c r="H33" s="91">
        <v>0</v>
      </c>
      <c r="I33" s="92">
        <f t="shared" si="0"/>
        <v>0</v>
      </c>
    </row>
    <row r="34" spans="1:9">
      <c r="A34" s="4"/>
      <c r="B34" s="89" t="s">
        <v>318</v>
      </c>
      <c r="C34" s="4" t="s">
        <v>319</v>
      </c>
      <c r="D34" s="90"/>
      <c r="E34" s="90"/>
      <c r="F34" s="90"/>
      <c r="G34" s="93">
        <v>0</v>
      </c>
      <c r="H34" s="91">
        <v>0</v>
      </c>
      <c r="I34" s="92">
        <f t="shared" si="0"/>
        <v>0</v>
      </c>
    </row>
    <row r="35" spans="1:9">
      <c r="A35" s="4"/>
      <c r="B35" s="89" t="s">
        <v>320</v>
      </c>
      <c r="C35" s="4" t="s">
        <v>321</v>
      </c>
      <c r="D35" s="90"/>
      <c r="E35" s="90"/>
      <c r="F35" s="90"/>
      <c r="G35" s="93">
        <v>0</v>
      </c>
      <c r="H35" s="91">
        <v>0</v>
      </c>
      <c r="I35" s="92">
        <f t="shared" si="0"/>
        <v>0</v>
      </c>
    </row>
    <row r="36" spans="1:9">
      <c r="A36" s="4"/>
      <c r="B36" s="89" t="s">
        <v>322</v>
      </c>
      <c r="C36" s="4" t="s">
        <v>323</v>
      </c>
      <c r="D36" s="90"/>
      <c r="E36" s="90"/>
      <c r="F36" s="90"/>
      <c r="G36" s="93"/>
      <c r="H36" s="91"/>
      <c r="I36" s="92">
        <f t="shared" si="0"/>
        <v>0</v>
      </c>
    </row>
    <row r="37" spans="1:9">
      <c r="A37" s="4"/>
      <c r="B37" s="89" t="s">
        <v>324</v>
      </c>
      <c r="C37" s="4" t="s">
        <v>325</v>
      </c>
      <c r="D37" s="90"/>
      <c r="E37" s="90"/>
      <c r="F37" s="90"/>
      <c r="G37" s="93"/>
      <c r="H37" s="91">
        <v>0</v>
      </c>
      <c r="I37" s="92">
        <f t="shared" si="0"/>
        <v>0</v>
      </c>
    </row>
    <row r="38" spans="1:9">
      <c r="A38" s="4"/>
      <c r="B38" s="89" t="s">
        <v>326</v>
      </c>
      <c r="C38" s="4" t="s">
        <v>327</v>
      </c>
      <c r="D38" s="90"/>
      <c r="E38" s="90"/>
      <c r="F38" s="90"/>
      <c r="G38" s="93">
        <v>0</v>
      </c>
      <c r="H38" s="91">
        <v>0</v>
      </c>
      <c r="I38" s="92">
        <f t="shared" si="0"/>
        <v>0</v>
      </c>
    </row>
    <row r="39" spans="1:9">
      <c r="A39" s="4"/>
      <c r="B39" s="89" t="s">
        <v>328</v>
      </c>
      <c r="C39" s="4" t="s">
        <v>329</v>
      </c>
      <c r="D39" s="90"/>
      <c r="E39" s="90"/>
      <c r="F39" s="90"/>
      <c r="G39" s="93">
        <v>0</v>
      </c>
      <c r="H39" s="91">
        <v>0</v>
      </c>
      <c r="I39" s="92">
        <f t="shared" si="0"/>
        <v>0</v>
      </c>
    </row>
    <row r="40" spans="1:9">
      <c r="A40" s="4"/>
      <c r="B40" s="89" t="s">
        <v>330</v>
      </c>
      <c r="C40" s="4" t="s">
        <v>331</v>
      </c>
      <c r="D40" s="90"/>
      <c r="E40" s="90"/>
      <c r="F40" s="90"/>
      <c r="G40" s="93">
        <v>0</v>
      </c>
      <c r="H40" s="91">
        <v>0</v>
      </c>
      <c r="I40" s="92">
        <f t="shared" si="0"/>
        <v>0</v>
      </c>
    </row>
    <row r="41" spans="1:9">
      <c r="A41" s="4"/>
      <c r="B41" s="89" t="s">
        <v>332</v>
      </c>
      <c r="C41" s="4" t="s">
        <v>333</v>
      </c>
      <c r="D41" s="90"/>
      <c r="E41" s="90"/>
      <c r="F41" s="90"/>
      <c r="G41" s="93">
        <v>0</v>
      </c>
      <c r="H41" s="91">
        <v>0</v>
      </c>
      <c r="I41" s="92">
        <f t="shared" si="0"/>
        <v>0</v>
      </c>
    </row>
    <row r="42" spans="1:9">
      <c r="A42" s="4"/>
      <c r="B42" s="89" t="s">
        <v>334</v>
      </c>
      <c r="C42" s="4" t="s">
        <v>335</v>
      </c>
      <c r="D42" s="90"/>
      <c r="E42" s="90"/>
      <c r="F42" s="90"/>
      <c r="G42" s="93">
        <v>0</v>
      </c>
      <c r="H42" s="91">
        <v>0</v>
      </c>
      <c r="I42" s="92">
        <f t="shared" si="0"/>
        <v>0</v>
      </c>
    </row>
    <row r="43" spans="1:9">
      <c r="A43" s="4"/>
      <c r="B43" s="89" t="s">
        <v>336</v>
      </c>
      <c r="C43" s="4" t="s">
        <v>337</v>
      </c>
      <c r="D43" s="90"/>
      <c r="E43" s="90"/>
      <c r="F43" s="90"/>
      <c r="G43" s="93">
        <v>0</v>
      </c>
      <c r="H43" s="91">
        <v>0</v>
      </c>
      <c r="I43" s="92">
        <f t="shared" si="0"/>
        <v>0</v>
      </c>
    </row>
    <row r="44" spans="1:9" ht="12" thickBot="1">
      <c r="A44" s="4"/>
      <c r="B44" s="89" t="s">
        <v>338</v>
      </c>
      <c r="C44" s="4" t="s">
        <v>339</v>
      </c>
      <c r="D44" s="90"/>
      <c r="E44" s="90"/>
      <c r="F44" s="90"/>
      <c r="G44" s="93">
        <v>0</v>
      </c>
      <c r="H44" s="91">
        <v>0</v>
      </c>
      <c r="I44" s="92">
        <f t="shared" si="0"/>
        <v>0</v>
      </c>
    </row>
    <row r="45" spans="1:9" ht="13" thickTop="1" thickBot="1">
      <c r="A45" s="4"/>
      <c r="B45" s="89"/>
      <c r="C45" s="4" t="s">
        <v>340</v>
      </c>
      <c r="D45" s="36"/>
      <c r="E45" s="36"/>
      <c r="F45" s="36"/>
      <c r="G45" s="36">
        <f>SUM(G11:G44)</f>
        <v>0</v>
      </c>
      <c r="H45" s="36">
        <f>SUM(H11:H44)</f>
        <v>0</v>
      </c>
      <c r="I45" s="36">
        <f t="shared" si="0"/>
        <v>0</v>
      </c>
    </row>
    <row r="46" spans="1:9" ht="12" thickTop="1">
      <c r="A46" s="4"/>
      <c r="B46" s="89"/>
      <c r="C46" s="4"/>
      <c r="D46" s="33"/>
      <c r="E46" s="33"/>
      <c r="F46" s="33"/>
      <c r="G46" s="33"/>
      <c r="H46" s="33"/>
      <c r="I46" s="34"/>
    </row>
    <row r="47" spans="1:9">
      <c r="A47" s="61" t="s">
        <v>341</v>
      </c>
      <c r="B47" s="4"/>
      <c r="C47" s="4"/>
      <c r="D47" s="33"/>
      <c r="E47" s="33"/>
      <c r="F47" s="33"/>
      <c r="G47" s="33"/>
      <c r="H47" s="33"/>
      <c r="I47" s="34"/>
    </row>
    <row r="48" spans="1:9" s="82" customFormat="1">
      <c r="B48" s="83" t="s">
        <v>276</v>
      </c>
      <c r="C48" s="84" t="s">
        <v>277</v>
      </c>
      <c r="D48" s="85"/>
      <c r="E48" s="85"/>
      <c r="F48" s="85"/>
      <c r="G48" s="86">
        <f t="array" ref="G48">SUM(IF(CertFund&amp;CertProg&amp;CertObj=RIGHT(LEFT($A$2,7),2)&amp;LEFT(A47,4)&amp;B48,CertSalary))</f>
        <v>0</v>
      </c>
      <c r="H48" s="87">
        <v>0</v>
      </c>
      <c r="I48" s="88">
        <f>SUM(G48+H48)</f>
        <v>0</v>
      </c>
    </row>
    <row r="49" spans="1:10" s="82" customFormat="1">
      <c r="B49" s="83" t="s">
        <v>276</v>
      </c>
      <c r="C49" s="84" t="s">
        <v>278</v>
      </c>
      <c r="D49" s="85"/>
      <c r="E49" s="85"/>
      <c r="F49" s="85"/>
      <c r="G49" s="85">
        <v>0</v>
      </c>
      <c r="H49" s="87">
        <v>0</v>
      </c>
      <c r="I49" s="88">
        <f>SUM(G49+H49)</f>
        <v>0</v>
      </c>
    </row>
    <row r="50" spans="1:10" s="82" customFormat="1">
      <c r="A50" s="84"/>
      <c r="B50" s="83" t="s">
        <v>279</v>
      </c>
      <c r="C50" s="84" t="s">
        <v>280</v>
      </c>
      <c r="D50" s="85"/>
      <c r="E50" s="85"/>
      <c r="F50" s="85"/>
      <c r="G50" s="72">
        <f t="array" ref="G50">SUM(IF(CertFund&amp;CertProg&amp;CertObj=RIGHT(LEFT($A$2,7),2)&amp;LEFT(A47,4)&amp;B48,CertBen))</f>
        <v>0</v>
      </c>
      <c r="H50" s="87">
        <v>0</v>
      </c>
      <c r="I50" s="88">
        <f>SUM(G50+H50)</f>
        <v>0</v>
      </c>
    </row>
    <row r="51" spans="1:10">
      <c r="A51" s="4"/>
      <c r="B51" s="89" t="s">
        <v>279</v>
      </c>
      <c r="C51" s="4" t="s">
        <v>281</v>
      </c>
      <c r="D51" s="90"/>
      <c r="E51" s="90"/>
      <c r="F51" s="90"/>
      <c r="G51" s="90">
        <v>0</v>
      </c>
      <c r="H51" s="91">
        <v>0</v>
      </c>
      <c r="I51" s="92">
        <f>SUM(G51+H51)</f>
        <v>0</v>
      </c>
      <c r="J51" s="82"/>
    </row>
    <row r="52" spans="1:10">
      <c r="A52" s="4"/>
      <c r="B52" s="89" t="s">
        <v>282</v>
      </c>
      <c r="C52" s="4" t="s">
        <v>283</v>
      </c>
      <c r="D52" s="95"/>
      <c r="E52" s="95"/>
      <c r="F52" s="95"/>
      <c r="G52" s="93">
        <v>0</v>
      </c>
      <c r="H52" s="91">
        <v>0</v>
      </c>
      <c r="I52" s="92">
        <f t="shared" ref="I52:I81" si="1">SUM(G52+H52)</f>
        <v>0</v>
      </c>
    </row>
    <row r="53" spans="1:10">
      <c r="A53" s="4"/>
      <c r="B53" s="89" t="s">
        <v>284</v>
      </c>
      <c r="C53" s="4" t="s">
        <v>285</v>
      </c>
      <c r="D53" s="95"/>
      <c r="E53" s="95"/>
      <c r="F53" s="95"/>
      <c r="G53" s="93">
        <v>0</v>
      </c>
      <c r="H53" s="91">
        <v>0</v>
      </c>
      <c r="I53" s="92">
        <f t="shared" si="1"/>
        <v>0</v>
      </c>
    </row>
    <row r="54" spans="1:10">
      <c r="A54" s="4"/>
      <c r="B54" s="89" t="s">
        <v>286</v>
      </c>
      <c r="C54" s="4" t="s">
        <v>287</v>
      </c>
      <c r="D54" s="95"/>
      <c r="E54" s="95"/>
      <c r="F54" s="95"/>
      <c r="G54" s="93">
        <v>0</v>
      </c>
      <c r="H54" s="91">
        <v>0</v>
      </c>
      <c r="I54" s="92">
        <f t="shared" si="1"/>
        <v>0</v>
      </c>
    </row>
    <row r="55" spans="1:10">
      <c r="A55" s="4"/>
      <c r="B55" s="89" t="s">
        <v>288</v>
      </c>
      <c r="C55" s="4" t="s">
        <v>289</v>
      </c>
      <c r="D55" s="95"/>
      <c r="E55" s="95"/>
      <c r="F55" s="95"/>
      <c r="G55" s="93">
        <v>0</v>
      </c>
      <c r="H55" s="91">
        <v>0</v>
      </c>
      <c r="I55" s="92">
        <f t="shared" si="1"/>
        <v>0</v>
      </c>
    </row>
    <row r="56" spans="1:10">
      <c r="A56" s="4"/>
      <c r="B56" s="89" t="s">
        <v>290</v>
      </c>
      <c r="C56" s="4" t="s">
        <v>291</v>
      </c>
      <c r="D56" s="95"/>
      <c r="E56" s="95"/>
      <c r="F56" s="95"/>
      <c r="G56" s="93">
        <v>0</v>
      </c>
      <c r="H56" s="91">
        <v>0</v>
      </c>
      <c r="I56" s="92">
        <f t="shared" si="1"/>
        <v>0</v>
      </c>
    </row>
    <row r="57" spans="1:10">
      <c r="A57" s="4"/>
      <c r="B57" s="89" t="s">
        <v>292</v>
      </c>
      <c r="C57" s="4" t="s">
        <v>293</v>
      </c>
      <c r="D57" s="95"/>
      <c r="E57" s="95"/>
      <c r="F57" s="95"/>
      <c r="G57" s="93">
        <v>0</v>
      </c>
      <c r="H57" s="91">
        <v>0</v>
      </c>
      <c r="I57" s="92">
        <f t="shared" si="1"/>
        <v>0</v>
      </c>
    </row>
    <row r="58" spans="1:10">
      <c r="A58" s="4"/>
      <c r="B58" s="89" t="s">
        <v>294</v>
      </c>
      <c r="C58" s="4" t="s">
        <v>295</v>
      </c>
      <c r="D58" s="95"/>
      <c r="E58" s="95"/>
      <c r="F58" s="95"/>
      <c r="G58" s="93">
        <v>0</v>
      </c>
      <c r="H58" s="91">
        <v>0</v>
      </c>
      <c r="I58" s="92">
        <f t="shared" si="1"/>
        <v>0</v>
      </c>
    </row>
    <row r="59" spans="1:10" ht="14">
      <c r="A59" s="4"/>
      <c r="B59" s="94" t="s">
        <v>296</v>
      </c>
      <c r="C59" s="31" t="s">
        <v>297</v>
      </c>
      <c r="D59" s="95"/>
      <c r="E59" s="95"/>
      <c r="F59" s="95"/>
      <c r="G59" s="93">
        <v>0</v>
      </c>
      <c r="H59" s="91">
        <v>0</v>
      </c>
      <c r="I59" s="92">
        <f t="shared" si="1"/>
        <v>0</v>
      </c>
    </row>
    <row r="60" spans="1:10">
      <c r="A60" s="4"/>
      <c r="B60" s="89" t="s">
        <v>298</v>
      </c>
      <c r="C60" s="4" t="s">
        <v>299</v>
      </c>
      <c r="D60" s="95"/>
      <c r="E60" s="95"/>
      <c r="F60" s="95"/>
      <c r="G60" s="93">
        <v>0</v>
      </c>
      <c r="H60" s="91">
        <v>0</v>
      </c>
      <c r="I60" s="92">
        <f t="shared" si="1"/>
        <v>0</v>
      </c>
    </row>
    <row r="61" spans="1:10">
      <c r="A61" s="4"/>
      <c r="B61" s="89" t="s">
        <v>300</v>
      </c>
      <c r="C61" s="4" t="s">
        <v>301</v>
      </c>
      <c r="D61" s="95"/>
      <c r="E61" s="95"/>
      <c r="F61" s="95"/>
      <c r="G61" s="93">
        <v>0</v>
      </c>
      <c r="H61" s="91">
        <v>0</v>
      </c>
      <c r="I61" s="92">
        <f t="shared" si="1"/>
        <v>0</v>
      </c>
    </row>
    <row r="62" spans="1:10">
      <c r="A62" s="4"/>
      <c r="B62" s="89" t="s">
        <v>302</v>
      </c>
      <c r="C62" s="4" t="s">
        <v>303</v>
      </c>
      <c r="D62" s="95"/>
      <c r="E62" s="95"/>
      <c r="F62" s="95"/>
      <c r="G62" s="93">
        <v>0</v>
      </c>
      <c r="H62" s="91">
        <v>0</v>
      </c>
      <c r="I62" s="92">
        <f t="shared" si="1"/>
        <v>0</v>
      </c>
    </row>
    <row r="63" spans="1:10">
      <c r="A63" s="4"/>
      <c r="B63" s="89" t="s">
        <v>304</v>
      </c>
      <c r="C63" s="4" t="s">
        <v>305</v>
      </c>
      <c r="D63" s="95"/>
      <c r="E63" s="95"/>
      <c r="F63" s="95"/>
      <c r="G63" s="93">
        <v>0</v>
      </c>
      <c r="H63" s="91">
        <v>0</v>
      </c>
      <c r="I63" s="92">
        <f t="shared" si="1"/>
        <v>0</v>
      </c>
    </row>
    <row r="64" spans="1:10">
      <c r="A64" s="4"/>
      <c r="B64" s="89" t="s">
        <v>306</v>
      </c>
      <c r="C64" s="4" t="s">
        <v>307</v>
      </c>
      <c r="D64" s="95"/>
      <c r="E64" s="95"/>
      <c r="F64" s="95"/>
      <c r="G64" s="93">
        <v>0</v>
      </c>
      <c r="H64" s="91">
        <v>0</v>
      </c>
      <c r="I64" s="92">
        <f t="shared" si="1"/>
        <v>0</v>
      </c>
    </row>
    <row r="65" spans="1:9">
      <c r="A65" s="4"/>
      <c r="B65" s="89" t="s">
        <v>308</v>
      </c>
      <c r="C65" s="4" t="s">
        <v>309</v>
      </c>
      <c r="D65" s="95"/>
      <c r="E65" s="95"/>
      <c r="F65" s="95"/>
      <c r="G65" s="93">
        <v>0</v>
      </c>
      <c r="H65" s="91">
        <v>0</v>
      </c>
      <c r="I65" s="92">
        <f t="shared" si="1"/>
        <v>0</v>
      </c>
    </row>
    <row r="66" spans="1:9">
      <c r="A66" s="4"/>
      <c r="B66" s="89" t="s">
        <v>310</v>
      </c>
      <c r="C66" s="4" t="s">
        <v>311</v>
      </c>
      <c r="D66" s="95"/>
      <c r="E66" s="95"/>
      <c r="F66" s="95"/>
      <c r="G66" s="93">
        <v>0</v>
      </c>
      <c r="H66" s="91">
        <v>0</v>
      </c>
      <c r="I66" s="92">
        <f t="shared" si="1"/>
        <v>0</v>
      </c>
    </row>
    <row r="67" spans="1:9">
      <c r="A67" s="4"/>
      <c r="B67" s="89" t="s">
        <v>312</v>
      </c>
      <c r="C67" s="4" t="s">
        <v>313</v>
      </c>
      <c r="D67" s="95"/>
      <c r="E67" s="95"/>
      <c r="F67" s="95"/>
      <c r="G67" s="93">
        <v>0</v>
      </c>
      <c r="H67" s="91">
        <v>0</v>
      </c>
      <c r="I67" s="92">
        <f t="shared" si="1"/>
        <v>0</v>
      </c>
    </row>
    <row r="68" spans="1:9">
      <c r="A68" s="4"/>
      <c r="B68" s="89" t="s">
        <v>314</v>
      </c>
      <c r="C68" s="4" t="s">
        <v>315</v>
      </c>
      <c r="D68" s="95"/>
      <c r="E68" s="95"/>
      <c r="F68" s="95"/>
      <c r="G68" s="93">
        <v>0</v>
      </c>
      <c r="H68" s="91">
        <v>0</v>
      </c>
      <c r="I68" s="92">
        <f t="shared" si="1"/>
        <v>0</v>
      </c>
    </row>
    <row r="69" spans="1:9">
      <c r="A69" s="4"/>
      <c r="B69" s="89" t="s">
        <v>316</v>
      </c>
      <c r="C69" s="4" t="s">
        <v>317</v>
      </c>
      <c r="D69" s="95"/>
      <c r="E69" s="95"/>
      <c r="F69" s="95"/>
      <c r="G69" s="93">
        <v>0</v>
      </c>
      <c r="H69" s="91">
        <v>0</v>
      </c>
      <c r="I69" s="92">
        <f t="shared" si="1"/>
        <v>0</v>
      </c>
    </row>
    <row r="70" spans="1:9">
      <c r="A70" s="4"/>
      <c r="B70" s="89" t="s">
        <v>318</v>
      </c>
      <c r="C70" s="4" t="s">
        <v>319</v>
      </c>
      <c r="D70" s="95"/>
      <c r="E70" s="95"/>
      <c r="F70" s="95"/>
      <c r="G70" s="93">
        <v>0</v>
      </c>
      <c r="H70" s="91">
        <v>0</v>
      </c>
      <c r="I70" s="92">
        <f t="shared" si="1"/>
        <v>0</v>
      </c>
    </row>
    <row r="71" spans="1:9">
      <c r="A71" s="4"/>
      <c r="B71" s="89" t="s">
        <v>320</v>
      </c>
      <c r="C71" s="4" t="s">
        <v>321</v>
      </c>
      <c r="D71" s="95"/>
      <c r="E71" s="95"/>
      <c r="F71" s="95"/>
      <c r="G71" s="93">
        <v>0</v>
      </c>
      <c r="H71" s="91">
        <v>0</v>
      </c>
      <c r="I71" s="92">
        <f t="shared" si="1"/>
        <v>0</v>
      </c>
    </row>
    <row r="72" spans="1:9">
      <c r="A72" s="4"/>
      <c r="B72" s="89" t="s">
        <v>322</v>
      </c>
      <c r="C72" s="4" t="s">
        <v>323</v>
      </c>
      <c r="D72" s="95"/>
      <c r="E72" s="95"/>
      <c r="F72" s="95"/>
      <c r="G72" s="93">
        <v>0</v>
      </c>
      <c r="H72" s="91">
        <v>0</v>
      </c>
      <c r="I72" s="92">
        <f t="shared" si="1"/>
        <v>0</v>
      </c>
    </row>
    <row r="73" spans="1:9">
      <c r="A73" s="4"/>
      <c r="B73" s="89" t="s">
        <v>324</v>
      </c>
      <c r="C73" s="4" t="s">
        <v>325</v>
      </c>
      <c r="D73" s="95"/>
      <c r="E73" s="95"/>
      <c r="F73" s="95"/>
      <c r="G73" s="93">
        <v>0</v>
      </c>
      <c r="H73" s="91">
        <v>0</v>
      </c>
      <c r="I73" s="92">
        <f t="shared" si="1"/>
        <v>0</v>
      </c>
    </row>
    <row r="74" spans="1:9">
      <c r="A74" s="4"/>
      <c r="B74" s="89" t="s">
        <v>326</v>
      </c>
      <c r="C74" s="4" t="s">
        <v>327</v>
      </c>
      <c r="D74" s="95"/>
      <c r="E74" s="95"/>
      <c r="F74" s="95"/>
      <c r="G74" s="93">
        <v>0</v>
      </c>
      <c r="H74" s="91">
        <v>0</v>
      </c>
      <c r="I74" s="92">
        <f t="shared" si="1"/>
        <v>0</v>
      </c>
    </row>
    <row r="75" spans="1:9">
      <c r="A75" s="4"/>
      <c r="B75" s="89" t="s">
        <v>328</v>
      </c>
      <c r="C75" s="4" t="s">
        <v>329</v>
      </c>
      <c r="D75" s="95"/>
      <c r="E75" s="95"/>
      <c r="F75" s="95"/>
      <c r="G75" s="93">
        <v>0</v>
      </c>
      <c r="H75" s="91">
        <v>0</v>
      </c>
      <c r="I75" s="92">
        <f t="shared" si="1"/>
        <v>0</v>
      </c>
    </row>
    <row r="76" spans="1:9">
      <c r="A76" s="4"/>
      <c r="B76" s="89" t="s">
        <v>330</v>
      </c>
      <c r="C76" s="4" t="s">
        <v>331</v>
      </c>
      <c r="D76" s="95"/>
      <c r="E76" s="95"/>
      <c r="F76" s="95"/>
      <c r="G76" s="93">
        <v>0</v>
      </c>
      <c r="H76" s="91">
        <v>0</v>
      </c>
      <c r="I76" s="92">
        <f t="shared" si="1"/>
        <v>0</v>
      </c>
    </row>
    <row r="77" spans="1:9">
      <c r="A77" s="4"/>
      <c r="B77" s="89" t="s">
        <v>332</v>
      </c>
      <c r="C77" s="4" t="s">
        <v>333</v>
      </c>
      <c r="D77" s="95"/>
      <c r="E77" s="95"/>
      <c r="F77" s="95"/>
      <c r="G77" s="93">
        <v>0</v>
      </c>
      <c r="H77" s="91">
        <v>0</v>
      </c>
      <c r="I77" s="92">
        <f t="shared" si="1"/>
        <v>0</v>
      </c>
    </row>
    <row r="78" spans="1:9">
      <c r="A78" s="4"/>
      <c r="B78" s="89" t="s">
        <v>334</v>
      </c>
      <c r="C78" s="4" t="s">
        <v>335</v>
      </c>
      <c r="D78" s="95"/>
      <c r="E78" s="95"/>
      <c r="F78" s="95"/>
      <c r="G78" s="93">
        <v>0</v>
      </c>
      <c r="H78" s="91">
        <v>0</v>
      </c>
      <c r="I78" s="92">
        <f t="shared" si="1"/>
        <v>0</v>
      </c>
    </row>
    <row r="79" spans="1:9">
      <c r="A79" s="4"/>
      <c r="B79" s="89" t="s">
        <v>336</v>
      </c>
      <c r="C79" s="4" t="s">
        <v>337</v>
      </c>
      <c r="D79" s="95"/>
      <c r="E79" s="95"/>
      <c r="F79" s="95"/>
      <c r="G79" s="93">
        <v>0</v>
      </c>
      <c r="H79" s="91">
        <v>0</v>
      </c>
      <c r="I79" s="92">
        <f t="shared" si="1"/>
        <v>0</v>
      </c>
    </row>
    <row r="80" spans="1:9" ht="12" thickBot="1">
      <c r="A80" s="4"/>
      <c r="B80" s="89" t="s">
        <v>338</v>
      </c>
      <c r="C80" s="4" t="s">
        <v>339</v>
      </c>
      <c r="D80" s="95"/>
      <c r="E80" s="95"/>
      <c r="F80" s="95"/>
      <c r="G80" s="93">
        <v>0</v>
      </c>
      <c r="H80" s="91">
        <v>0</v>
      </c>
      <c r="I80" s="92">
        <f t="shared" si="1"/>
        <v>0</v>
      </c>
    </row>
    <row r="81" spans="1:10" ht="13" thickTop="1" thickBot="1">
      <c r="A81" s="4"/>
      <c r="B81" s="89"/>
      <c r="C81" s="4" t="s">
        <v>342</v>
      </c>
      <c r="D81" s="36"/>
      <c r="E81" s="36"/>
      <c r="F81" s="36"/>
      <c r="G81" s="36">
        <f>SUM(G48:G80)</f>
        <v>0</v>
      </c>
      <c r="H81" s="36">
        <f>SUM(H48:H80)</f>
        <v>0</v>
      </c>
      <c r="I81" s="36">
        <f t="shared" si="1"/>
        <v>0</v>
      </c>
    </row>
    <row r="82" spans="1:10" ht="12" thickTop="1">
      <c r="A82" s="4"/>
      <c r="B82" s="4"/>
      <c r="C82" s="4"/>
      <c r="D82" s="33"/>
      <c r="E82" s="33"/>
      <c r="F82" s="33"/>
      <c r="G82" s="33"/>
      <c r="H82" s="33"/>
      <c r="I82" s="34"/>
    </row>
    <row r="83" spans="1:10">
      <c r="A83" s="61" t="s">
        <v>343</v>
      </c>
      <c r="B83" s="61"/>
      <c r="C83" s="61"/>
      <c r="D83" s="33"/>
      <c r="E83" s="33"/>
      <c r="F83" s="33"/>
      <c r="G83" s="33"/>
      <c r="H83" s="33"/>
      <c r="I83" s="34"/>
    </row>
    <row r="84" spans="1:10" s="82" customFormat="1">
      <c r="B84" s="83" t="s">
        <v>276</v>
      </c>
      <c r="C84" s="84" t="s">
        <v>277</v>
      </c>
      <c r="D84" s="85"/>
      <c r="E84" s="85"/>
      <c r="F84" s="85"/>
      <c r="G84" s="86">
        <f t="array" ref="G84">SUM(IF(CertFund&amp;CertProg&amp;CertObj=RIGHT(LEFT($A$2,7),2)&amp;LEFT(A83,4)&amp;B84,CertSalary))</f>
        <v>0</v>
      </c>
      <c r="H84" s="87">
        <v>0</v>
      </c>
      <c r="I84" s="88">
        <f>SUM(G84+H84)</f>
        <v>0</v>
      </c>
    </row>
    <row r="85" spans="1:10" s="82" customFormat="1">
      <c r="B85" s="83" t="s">
        <v>276</v>
      </c>
      <c r="C85" s="84" t="s">
        <v>278</v>
      </c>
      <c r="D85" s="85"/>
      <c r="E85" s="85"/>
      <c r="F85" s="85"/>
      <c r="G85" s="85">
        <v>0</v>
      </c>
      <c r="H85" s="87">
        <v>0</v>
      </c>
      <c r="I85" s="88">
        <f>SUM(G85+H85)</f>
        <v>0</v>
      </c>
    </row>
    <row r="86" spans="1:10" s="82" customFormat="1">
      <c r="A86" s="84"/>
      <c r="B86" s="83" t="s">
        <v>279</v>
      </c>
      <c r="C86" s="84" t="s">
        <v>280</v>
      </c>
      <c r="D86" s="85"/>
      <c r="E86" s="85"/>
      <c r="F86" s="85"/>
      <c r="G86" s="72">
        <f t="array" ref="G86">SUM(IF(CertFund&amp;CertProg&amp;CertObj=RIGHT(LEFT($A$2,7),2)&amp;LEFT(A83,4)&amp;B84,CertBen))</f>
        <v>0</v>
      </c>
      <c r="H86" s="87">
        <v>0</v>
      </c>
      <c r="I86" s="88">
        <f>SUM(G86+H86)</f>
        <v>0</v>
      </c>
    </row>
    <row r="87" spans="1:10">
      <c r="A87" s="4"/>
      <c r="B87" s="89" t="s">
        <v>279</v>
      </c>
      <c r="C87" s="4" t="s">
        <v>281</v>
      </c>
      <c r="D87" s="90"/>
      <c r="E87" s="90"/>
      <c r="F87" s="90"/>
      <c r="G87" s="90">
        <v>0</v>
      </c>
      <c r="H87" s="91">
        <v>0</v>
      </c>
      <c r="I87" s="92">
        <f>SUM(G87+H87)</f>
        <v>0</v>
      </c>
      <c r="J87" s="82"/>
    </row>
    <row r="88" spans="1:10">
      <c r="A88" s="4"/>
      <c r="B88" s="89" t="s">
        <v>282</v>
      </c>
      <c r="C88" s="4" t="s">
        <v>283</v>
      </c>
      <c r="D88" s="95"/>
      <c r="E88" s="95"/>
      <c r="F88" s="95"/>
      <c r="G88" s="93">
        <v>0</v>
      </c>
      <c r="H88" s="91">
        <v>0</v>
      </c>
      <c r="I88" s="92">
        <f t="shared" ref="I88:I117" si="2">SUM(G88+H88)</f>
        <v>0</v>
      </c>
    </row>
    <row r="89" spans="1:10">
      <c r="A89" s="4"/>
      <c r="B89" s="89" t="s">
        <v>284</v>
      </c>
      <c r="C89" s="4" t="s">
        <v>285</v>
      </c>
      <c r="D89" s="95"/>
      <c r="E89" s="95"/>
      <c r="F89" s="95"/>
      <c r="G89" s="93">
        <v>0</v>
      </c>
      <c r="H89" s="91">
        <v>0</v>
      </c>
      <c r="I89" s="92">
        <f t="shared" si="2"/>
        <v>0</v>
      </c>
    </row>
    <row r="90" spans="1:10">
      <c r="A90" s="4"/>
      <c r="B90" s="89" t="s">
        <v>286</v>
      </c>
      <c r="C90" s="4" t="s">
        <v>287</v>
      </c>
      <c r="D90" s="95"/>
      <c r="E90" s="95"/>
      <c r="F90" s="95"/>
      <c r="G90" s="93">
        <v>0</v>
      </c>
      <c r="H90" s="91">
        <v>0</v>
      </c>
      <c r="I90" s="92">
        <f t="shared" si="2"/>
        <v>0</v>
      </c>
    </row>
    <row r="91" spans="1:10">
      <c r="A91" s="4"/>
      <c r="B91" s="89" t="s">
        <v>288</v>
      </c>
      <c r="C91" s="4" t="s">
        <v>289</v>
      </c>
      <c r="D91" s="95"/>
      <c r="E91" s="95"/>
      <c r="F91" s="95"/>
      <c r="G91" s="93">
        <v>0</v>
      </c>
      <c r="H91" s="91">
        <v>0</v>
      </c>
      <c r="I91" s="92">
        <f t="shared" si="2"/>
        <v>0</v>
      </c>
    </row>
    <row r="92" spans="1:10">
      <c r="A92" s="4"/>
      <c r="B92" s="89" t="s">
        <v>290</v>
      </c>
      <c r="C92" s="4" t="s">
        <v>291</v>
      </c>
      <c r="D92" s="95"/>
      <c r="E92" s="95"/>
      <c r="F92" s="95"/>
      <c r="G92" s="93">
        <v>0</v>
      </c>
      <c r="H92" s="91">
        <v>0</v>
      </c>
      <c r="I92" s="92">
        <f t="shared" si="2"/>
        <v>0</v>
      </c>
    </row>
    <row r="93" spans="1:10">
      <c r="A93" s="4"/>
      <c r="B93" s="89" t="s">
        <v>292</v>
      </c>
      <c r="C93" s="4" t="s">
        <v>293</v>
      </c>
      <c r="D93" s="95"/>
      <c r="E93" s="95"/>
      <c r="F93" s="95"/>
      <c r="G93" s="93">
        <v>0</v>
      </c>
      <c r="H93" s="91">
        <v>0</v>
      </c>
      <c r="I93" s="92">
        <f t="shared" si="2"/>
        <v>0</v>
      </c>
    </row>
    <row r="94" spans="1:10">
      <c r="A94" s="4"/>
      <c r="B94" s="89" t="s">
        <v>294</v>
      </c>
      <c r="C94" s="4" t="s">
        <v>295</v>
      </c>
      <c r="D94" s="95"/>
      <c r="E94" s="95"/>
      <c r="F94" s="95"/>
      <c r="G94" s="93">
        <v>0</v>
      </c>
      <c r="H94" s="91">
        <v>0</v>
      </c>
      <c r="I94" s="92">
        <f t="shared" si="2"/>
        <v>0</v>
      </c>
    </row>
    <row r="95" spans="1:10" ht="14">
      <c r="A95" s="4"/>
      <c r="B95" s="94" t="s">
        <v>296</v>
      </c>
      <c r="C95" s="31" t="s">
        <v>297</v>
      </c>
      <c r="D95" s="95"/>
      <c r="E95" s="95"/>
      <c r="F95" s="95"/>
      <c r="G95" s="93">
        <v>0</v>
      </c>
      <c r="H95" s="91">
        <v>0</v>
      </c>
      <c r="I95" s="92">
        <f t="shared" si="2"/>
        <v>0</v>
      </c>
    </row>
    <row r="96" spans="1:10">
      <c r="A96" s="4"/>
      <c r="B96" s="89" t="s">
        <v>298</v>
      </c>
      <c r="C96" s="4" t="s">
        <v>299</v>
      </c>
      <c r="D96" s="95"/>
      <c r="E96" s="95"/>
      <c r="F96" s="95"/>
      <c r="G96" s="93">
        <v>0</v>
      </c>
      <c r="H96" s="91">
        <v>0</v>
      </c>
      <c r="I96" s="92">
        <f t="shared" si="2"/>
        <v>0</v>
      </c>
    </row>
    <row r="97" spans="1:9">
      <c r="A97" s="4"/>
      <c r="B97" s="89" t="s">
        <v>300</v>
      </c>
      <c r="C97" s="4" t="s">
        <v>301</v>
      </c>
      <c r="D97" s="95"/>
      <c r="E97" s="95"/>
      <c r="F97" s="95"/>
      <c r="G97" s="93">
        <v>0</v>
      </c>
      <c r="H97" s="91">
        <v>0</v>
      </c>
      <c r="I97" s="92">
        <f t="shared" si="2"/>
        <v>0</v>
      </c>
    </row>
    <row r="98" spans="1:9">
      <c r="A98" s="4"/>
      <c r="B98" s="89" t="s">
        <v>302</v>
      </c>
      <c r="C98" s="4" t="s">
        <v>303</v>
      </c>
      <c r="D98" s="95"/>
      <c r="E98" s="95"/>
      <c r="F98" s="95"/>
      <c r="G98" s="93">
        <v>0</v>
      </c>
      <c r="H98" s="91">
        <v>0</v>
      </c>
      <c r="I98" s="92">
        <f t="shared" si="2"/>
        <v>0</v>
      </c>
    </row>
    <row r="99" spans="1:9">
      <c r="A99" s="4"/>
      <c r="B99" s="89" t="s">
        <v>304</v>
      </c>
      <c r="C99" s="4" t="s">
        <v>305</v>
      </c>
      <c r="D99" s="95"/>
      <c r="E99" s="95"/>
      <c r="F99" s="95"/>
      <c r="G99" s="93">
        <v>0</v>
      </c>
      <c r="H99" s="91">
        <v>0</v>
      </c>
      <c r="I99" s="92">
        <f t="shared" si="2"/>
        <v>0</v>
      </c>
    </row>
    <row r="100" spans="1:9">
      <c r="A100" s="4"/>
      <c r="B100" s="89" t="s">
        <v>306</v>
      </c>
      <c r="C100" s="4" t="s">
        <v>307</v>
      </c>
      <c r="D100" s="95"/>
      <c r="E100" s="95"/>
      <c r="F100" s="95"/>
      <c r="G100" s="93">
        <v>0</v>
      </c>
      <c r="H100" s="91">
        <v>0</v>
      </c>
      <c r="I100" s="92">
        <f t="shared" si="2"/>
        <v>0</v>
      </c>
    </row>
    <row r="101" spans="1:9">
      <c r="A101" s="4"/>
      <c r="B101" s="89" t="s">
        <v>308</v>
      </c>
      <c r="C101" s="4" t="s">
        <v>309</v>
      </c>
      <c r="D101" s="95"/>
      <c r="E101" s="95"/>
      <c r="F101" s="95"/>
      <c r="G101" s="93">
        <v>0</v>
      </c>
      <c r="H101" s="91">
        <v>0</v>
      </c>
      <c r="I101" s="92">
        <f t="shared" si="2"/>
        <v>0</v>
      </c>
    </row>
    <row r="102" spans="1:9">
      <c r="A102" s="4"/>
      <c r="B102" s="89" t="s">
        <v>310</v>
      </c>
      <c r="C102" s="4" t="s">
        <v>311</v>
      </c>
      <c r="D102" s="95"/>
      <c r="E102" s="95"/>
      <c r="F102" s="95"/>
      <c r="G102" s="93">
        <v>0</v>
      </c>
      <c r="H102" s="91">
        <v>0</v>
      </c>
      <c r="I102" s="92">
        <f t="shared" si="2"/>
        <v>0</v>
      </c>
    </row>
    <row r="103" spans="1:9">
      <c r="A103" s="4"/>
      <c r="B103" s="89" t="s">
        <v>312</v>
      </c>
      <c r="C103" s="4" t="s">
        <v>313</v>
      </c>
      <c r="D103" s="95"/>
      <c r="E103" s="95"/>
      <c r="F103" s="95"/>
      <c r="G103" s="93">
        <v>0</v>
      </c>
      <c r="H103" s="91">
        <v>0</v>
      </c>
      <c r="I103" s="92">
        <f t="shared" si="2"/>
        <v>0</v>
      </c>
    </row>
    <row r="104" spans="1:9">
      <c r="A104" s="4"/>
      <c r="B104" s="89" t="s">
        <v>314</v>
      </c>
      <c r="C104" s="4" t="s">
        <v>315</v>
      </c>
      <c r="D104" s="95"/>
      <c r="E104" s="95"/>
      <c r="F104" s="95"/>
      <c r="G104" s="93">
        <v>0</v>
      </c>
      <c r="H104" s="91">
        <v>0</v>
      </c>
      <c r="I104" s="92">
        <f t="shared" si="2"/>
        <v>0</v>
      </c>
    </row>
    <row r="105" spans="1:9">
      <c r="A105" s="4"/>
      <c r="B105" s="89" t="s">
        <v>316</v>
      </c>
      <c r="C105" s="4" t="s">
        <v>317</v>
      </c>
      <c r="D105" s="95"/>
      <c r="E105" s="95"/>
      <c r="F105" s="95"/>
      <c r="G105" s="93">
        <v>0</v>
      </c>
      <c r="H105" s="91">
        <v>0</v>
      </c>
      <c r="I105" s="92">
        <f t="shared" si="2"/>
        <v>0</v>
      </c>
    </row>
    <row r="106" spans="1:9">
      <c r="A106" s="4"/>
      <c r="B106" s="89" t="s">
        <v>318</v>
      </c>
      <c r="C106" s="4" t="s">
        <v>319</v>
      </c>
      <c r="D106" s="95"/>
      <c r="E106" s="95"/>
      <c r="F106" s="95"/>
      <c r="G106" s="93">
        <v>0</v>
      </c>
      <c r="H106" s="91">
        <v>0</v>
      </c>
      <c r="I106" s="92">
        <f t="shared" si="2"/>
        <v>0</v>
      </c>
    </row>
    <row r="107" spans="1:9">
      <c r="A107" s="4"/>
      <c r="B107" s="89" t="s">
        <v>320</v>
      </c>
      <c r="C107" s="4" t="s">
        <v>321</v>
      </c>
      <c r="D107" s="95"/>
      <c r="E107" s="95"/>
      <c r="F107" s="95"/>
      <c r="G107" s="93">
        <v>0</v>
      </c>
      <c r="H107" s="91">
        <v>0</v>
      </c>
      <c r="I107" s="92">
        <f t="shared" si="2"/>
        <v>0</v>
      </c>
    </row>
    <row r="108" spans="1:9">
      <c r="A108" s="4"/>
      <c r="B108" s="89" t="s">
        <v>322</v>
      </c>
      <c r="C108" s="4" t="s">
        <v>323</v>
      </c>
      <c r="D108" s="95"/>
      <c r="E108" s="95"/>
      <c r="F108" s="95"/>
      <c r="G108" s="93">
        <v>0</v>
      </c>
      <c r="H108" s="91">
        <v>0</v>
      </c>
      <c r="I108" s="92">
        <f t="shared" si="2"/>
        <v>0</v>
      </c>
    </row>
    <row r="109" spans="1:9">
      <c r="A109" s="4"/>
      <c r="B109" s="89" t="s">
        <v>324</v>
      </c>
      <c r="C109" s="4" t="s">
        <v>325</v>
      </c>
      <c r="D109" s="95"/>
      <c r="E109" s="95"/>
      <c r="F109" s="95"/>
      <c r="G109" s="93">
        <v>0</v>
      </c>
      <c r="H109" s="91">
        <v>0</v>
      </c>
      <c r="I109" s="92">
        <f t="shared" si="2"/>
        <v>0</v>
      </c>
    </row>
    <row r="110" spans="1:9">
      <c r="A110" s="4"/>
      <c r="B110" s="89" t="s">
        <v>326</v>
      </c>
      <c r="C110" s="4" t="s">
        <v>327</v>
      </c>
      <c r="D110" s="95"/>
      <c r="E110" s="95"/>
      <c r="F110" s="95"/>
      <c r="G110" s="93">
        <v>0</v>
      </c>
      <c r="H110" s="91">
        <v>0</v>
      </c>
      <c r="I110" s="92">
        <f t="shared" si="2"/>
        <v>0</v>
      </c>
    </row>
    <row r="111" spans="1:9">
      <c r="A111" s="4"/>
      <c r="B111" s="89" t="s">
        <v>328</v>
      </c>
      <c r="C111" s="4" t="s">
        <v>329</v>
      </c>
      <c r="D111" s="95"/>
      <c r="E111" s="95"/>
      <c r="F111" s="95"/>
      <c r="G111" s="93">
        <v>0</v>
      </c>
      <c r="H111" s="91">
        <v>0</v>
      </c>
      <c r="I111" s="92">
        <f t="shared" si="2"/>
        <v>0</v>
      </c>
    </row>
    <row r="112" spans="1:9">
      <c r="A112" s="4"/>
      <c r="B112" s="89" t="s">
        <v>330</v>
      </c>
      <c r="C112" s="4" t="s">
        <v>331</v>
      </c>
      <c r="D112" s="95"/>
      <c r="E112" s="95"/>
      <c r="F112" s="95"/>
      <c r="G112" s="93">
        <v>0</v>
      </c>
      <c r="H112" s="91">
        <v>0</v>
      </c>
      <c r="I112" s="92">
        <f t="shared" si="2"/>
        <v>0</v>
      </c>
    </row>
    <row r="113" spans="1:10">
      <c r="A113" s="4"/>
      <c r="B113" s="89" t="s">
        <v>332</v>
      </c>
      <c r="C113" s="4" t="s">
        <v>333</v>
      </c>
      <c r="D113" s="95"/>
      <c r="E113" s="95"/>
      <c r="F113" s="95"/>
      <c r="G113" s="93">
        <v>0</v>
      </c>
      <c r="H113" s="91">
        <v>0</v>
      </c>
      <c r="I113" s="92">
        <f t="shared" si="2"/>
        <v>0</v>
      </c>
    </row>
    <row r="114" spans="1:10">
      <c r="A114" s="4"/>
      <c r="B114" s="89" t="s">
        <v>334</v>
      </c>
      <c r="C114" s="4" t="s">
        <v>335</v>
      </c>
      <c r="D114" s="95"/>
      <c r="E114" s="95"/>
      <c r="F114" s="95"/>
      <c r="G114" s="93">
        <v>0</v>
      </c>
      <c r="H114" s="91">
        <v>0</v>
      </c>
      <c r="I114" s="92">
        <f t="shared" si="2"/>
        <v>0</v>
      </c>
    </row>
    <row r="115" spans="1:10">
      <c r="A115" s="4"/>
      <c r="B115" s="89" t="s">
        <v>336</v>
      </c>
      <c r="C115" s="4" t="s">
        <v>337</v>
      </c>
      <c r="D115" s="95"/>
      <c r="E115" s="95"/>
      <c r="F115" s="95"/>
      <c r="G115" s="93">
        <v>0</v>
      </c>
      <c r="H115" s="91">
        <v>0</v>
      </c>
      <c r="I115" s="92">
        <f t="shared" si="2"/>
        <v>0</v>
      </c>
    </row>
    <row r="116" spans="1:10" ht="12" thickBot="1">
      <c r="A116" s="4"/>
      <c r="B116" s="89" t="s">
        <v>338</v>
      </c>
      <c r="C116" s="4" t="s">
        <v>339</v>
      </c>
      <c r="D116" s="95"/>
      <c r="E116" s="95"/>
      <c r="F116" s="95"/>
      <c r="G116" s="93">
        <v>0</v>
      </c>
      <c r="H116" s="91">
        <v>0</v>
      </c>
      <c r="I116" s="92">
        <f t="shared" si="2"/>
        <v>0</v>
      </c>
    </row>
    <row r="117" spans="1:10" ht="13" thickTop="1" thickBot="1">
      <c r="A117" s="4"/>
      <c r="B117" s="89"/>
      <c r="C117" s="4" t="s">
        <v>344</v>
      </c>
      <c r="D117" s="36"/>
      <c r="E117" s="36"/>
      <c r="F117" s="36"/>
      <c r="G117" s="36">
        <f>SUM(G84:G116)</f>
        <v>0</v>
      </c>
      <c r="H117" s="36">
        <f>SUM(H84:H116)</f>
        <v>0</v>
      </c>
      <c r="I117" s="36">
        <f t="shared" si="2"/>
        <v>0</v>
      </c>
    </row>
    <row r="118" spans="1:10" ht="12" thickTop="1">
      <c r="A118" s="61"/>
      <c r="B118" s="61"/>
      <c r="C118" s="61"/>
      <c r="D118" s="33"/>
      <c r="E118" s="33"/>
      <c r="F118" s="33"/>
      <c r="G118" s="33"/>
      <c r="H118" s="33"/>
      <c r="I118" s="34"/>
    </row>
    <row r="119" spans="1:10">
      <c r="A119" s="61" t="s">
        <v>345</v>
      </c>
      <c r="B119" s="61"/>
      <c r="C119" s="61"/>
      <c r="D119" s="33"/>
      <c r="E119" s="33"/>
      <c r="F119" s="33"/>
      <c r="G119" s="33"/>
      <c r="H119" s="33"/>
      <c r="I119" s="34"/>
    </row>
    <row r="120" spans="1:10" s="82" customFormat="1">
      <c r="B120" s="83" t="s">
        <v>276</v>
      </c>
      <c r="C120" s="84" t="s">
        <v>277</v>
      </c>
      <c r="D120" s="85"/>
      <c r="E120" s="85"/>
      <c r="F120" s="85"/>
      <c r="G120" s="86">
        <f t="array" ref="G120">SUM(IF(CertFund&amp;CertProg&amp;CertObj=RIGHT(LEFT($A$2,7),2)&amp;LEFT(A119,4)&amp;B120,CertSalary))</f>
        <v>0</v>
      </c>
      <c r="H120" s="87">
        <v>0</v>
      </c>
      <c r="I120" s="88">
        <f>SUM(G120+H120)</f>
        <v>0</v>
      </c>
    </row>
    <row r="121" spans="1:10" s="82" customFormat="1">
      <c r="B121" s="83" t="s">
        <v>276</v>
      </c>
      <c r="C121" s="84" t="s">
        <v>278</v>
      </c>
      <c r="D121" s="85"/>
      <c r="E121" s="85"/>
      <c r="F121" s="85"/>
      <c r="G121" s="85">
        <v>0</v>
      </c>
      <c r="H121" s="87">
        <v>0</v>
      </c>
      <c r="I121" s="88">
        <f>SUM(G121+H121)</f>
        <v>0</v>
      </c>
    </row>
    <row r="122" spans="1:10" s="82" customFormat="1">
      <c r="A122" s="84"/>
      <c r="B122" s="83" t="s">
        <v>279</v>
      </c>
      <c r="C122" s="84" t="s">
        <v>280</v>
      </c>
      <c r="D122" s="85"/>
      <c r="E122" s="85"/>
      <c r="F122" s="85"/>
      <c r="G122" s="72">
        <f t="array" ref="G122">SUM(IF(CertFund&amp;CertProg&amp;CertObj=RIGHT(LEFT($A$2,7),2)&amp;LEFT(A119,4)&amp;B120,CertBen))</f>
        <v>0</v>
      </c>
      <c r="H122" s="87">
        <v>0</v>
      </c>
      <c r="I122" s="88">
        <f>SUM(G122+H122)</f>
        <v>0</v>
      </c>
    </row>
    <row r="123" spans="1:10">
      <c r="A123" s="4"/>
      <c r="B123" s="89" t="s">
        <v>279</v>
      </c>
      <c r="C123" s="4" t="s">
        <v>281</v>
      </c>
      <c r="D123" s="90"/>
      <c r="E123" s="90"/>
      <c r="F123" s="90"/>
      <c r="G123" s="90">
        <v>0</v>
      </c>
      <c r="H123" s="91">
        <v>0</v>
      </c>
      <c r="I123" s="92">
        <f>SUM(G123+H123)</f>
        <v>0</v>
      </c>
      <c r="J123" s="82"/>
    </row>
    <row r="124" spans="1:10">
      <c r="A124" s="4"/>
      <c r="B124" s="89" t="s">
        <v>282</v>
      </c>
      <c r="C124" s="4" t="s">
        <v>283</v>
      </c>
      <c r="D124" s="95"/>
      <c r="E124" s="95"/>
      <c r="F124" s="95"/>
      <c r="G124" s="93">
        <v>0</v>
      </c>
      <c r="H124" s="91">
        <v>0</v>
      </c>
      <c r="I124" s="92">
        <f t="shared" ref="I124:I153" si="3">SUM(G124+H124)</f>
        <v>0</v>
      </c>
    </row>
    <row r="125" spans="1:10">
      <c r="A125" s="4"/>
      <c r="B125" s="89" t="s">
        <v>284</v>
      </c>
      <c r="C125" s="4" t="s">
        <v>285</v>
      </c>
      <c r="D125" s="95"/>
      <c r="E125" s="95"/>
      <c r="F125" s="95"/>
      <c r="G125" s="93">
        <v>0</v>
      </c>
      <c r="H125" s="91">
        <v>0</v>
      </c>
      <c r="I125" s="92">
        <f t="shared" si="3"/>
        <v>0</v>
      </c>
    </row>
    <row r="126" spans="1:10">
      <c r="A126" s="4"/>
      <c r="B126" s="89" t="s">
        <v>286</v>
      </c>
      <c r="C126" s="4" t="s">
        <v>287</v>
      </c>
      <c r="D126" s="95"/>
      <c r="E126" s="95"/>
      <c r="F126" s="95"/>
      <c r="G126" s="93">
        <v>0</v>
      </c>
      <c r="H126" s="91">
        <v>0</v>
      </c>
      <c r="I126" s="92">
        <f t="shared" si="3"/>
        <v>0</v>
      </c>
    </row>
    <row r="127" spans="1:10">
      <c r="A127" s="4"/>
      <c r="B127" s="89" t="s">
        <v>288</v>
      </c>
      <c r="C127" s="4" t="s">
        <v>289</v>
      </c>
      <c r="D127" s="95"/>
      <c r="E127" s="95"/>
      <c r="F127" s="95"/>
      <c r="G127" s="93">
        <v>0</v>
      </c>
      <c r="H127" s="91">
        <v>0</v>
      </c>
      <c r="I127" s="92">
        <f t="shared" si="3"/>
        <v>0</v>
      </c>
    </row>
    <row r="128" spans="1:10">
      <c r="A128" s="4"/>
      <c r="B128" s="89" t="s">
        <v>290</v>
      </c>
      <c r="C128" s="4" t="s">
        <v>291</v>
      </c>
      <c r="D128" s="95"/>
      <c r="E128" s="95"/>
      <c r="F128" s="95"/>
      <c r="G128" s="93">
        <v>0</v>
      </c>
      <c r="H128" s="91">
        <v>0</v>
      </c>
      <c r="I128" s="92">
        <f t="shared" si="3"/>
        <v>0</v>
      </c>
    </row>
    <row r="129" spans="1:9">
      <c r="A129" s="4"/>
      <c r="B129" s="89" t="s">
        <v>292</v>
      </c>
      <c r="C129" s="4" t="s">
        <v>293</v>
      </c>
      <c r="D129" s="95"/>
      <c r="E129" s="95"/>
      <c r="F129" s="95"/>
      <c r="G129" s="93">
        <v>0</v>
      </c>
      <c r="H129" s="91">
        <v>0</v>
      </c>
      <c r="I129" s="92">
        <f t="shared" si="3"/>
        <v>0</v>
      </c>
    </row>
    <row r="130" spans="1:9">
      <c r="A130" s="4"/>
      <c r="B130" s="89" t="s">
        <v>294</v>
      </c>
      <c r="C130" s="4" t="s">
        <v>295</v>
      </c>
      <c r="D130" s="95"/>
      <c r="E130" s="95"/>
      <c r="F130" s="95"/>
      <c r="G130" s="93">
        <v>0</v>
      </c>
      <c r="H130" s="91">
        <v>0</v>
      </c>
      <c r="I130" s="92">
        <f t="shared" si="3"/>
        <v>0</v>
      </c>
    </row>
    <row r="131" spans="1:9" ht="14">
      <c r="A131" s="4"/>
      <c r="B131" s="94" t="s">
        <v>296</v>
      </c>
      <c r="C131" s="31" t="s">
        <v>297</v>
      </c>
      <c r="D131" s="95"/>
      <c r="E131" s="95"/>
      <c r="F131" s="95"/>
      <c r="G131" s="93">
        <v>0</v>
      </c>
      <c r="H131" s="91">
        <v>0</v>
      </c>
      <c r="I131" s="92">
        <f t="shared" si="3"/>
        <v>0</v>
      </c>
    </row>
    <row r="132" spans="1:9">
      <c r="A132" s="4"/>
      <c r="B132" s="89" t="s">
        <v>298</v>
      </c>
      <c r="C132" s="4" t="s">
        <v>299</v>
      </c>
      <c r="D132" s="95"/>
      <c r="E132" s="95"/>
      <c r="F132" s="95"/>
      <c r="G132" s="93">
        <v>0</v>
      </c>
      <c r="H132" s="91">
        <v>0</v>
      </c>
      <c r="I132" s="92">
        <f t="shared" si="3"/>
        <v>0</v>
      </c>
    </row>
    <row r="133" spans="1:9">
      <c r="A133" s="4"/>
      <c r="B133" s="89" t="s">
        <v>300</v>
      </c>
      <c r="C133" s="4" t="s">
        <v>301</v>
      </c>
      <c r="D133" s="95"/>
      <c r="E133" s="95"/>
      <c r="F133" s="95"/>
      <c r="G133" s="93">
        <v>0</v>
      </c>
      <c r="H133" s="91">
        <v>0</v>
      </c>
      <c r="I133" s="92">
        <f t="shared" si="3"/>
        <v>0</v>
      </c>
    </row>
    <row r="134" spans="1:9">
      <c r="A134" s="4"/>
      <c r="B134" s="89" t="s">
        <v>302</v>
      </c>
      <c r="C134" s="4" t="s">
        <v>303</v>
      </c>
      <c r="D134" s="95"/>
      <c r="E134" s="95"/>
      <c r="F134" s="95"/>
      <c r="G134" s="93">
        <v>0</v>
      </c>
      <c r="H134" s="91">
        <v>0</v>
      </c>
      <c r="I134" s="92">
        <f t="shared" si="3"/>
        <v>0</v>
      </c>
    </row>
    <row r="135" spans="1:9">
      <c r="A135" s="4"/>
      <c r="B135" s="89" t="s">
        <v>304</v>
      </c>
      <c r="C135" s="4" t="s">
        <v>305</v>
      </c>
      <c r="D135" s="95"/>
      <c r="E135" s="95"/>
      <c r="F135" s="95"/>
      <c r="G135" s="93">
        <v>0</v>
      </c>
      <c r="H135" s="91">
        <v>0</v>
      </c>
      <c r="I135" s="92">
        <f t="shared" si="3"/>
        <v>0</v>
      </c>
    </row>
    <row r="136" spans="1:9">
      <c r="A136" s="4"/>
      <c r="B136" s="89" t="s">
        <v>306</v>
      </c>
      <c r="C136" s="4" t="s">
        <v>307</v>
      </c>
      <c r="D136" s="95"/>
      <c r="E136" s="95"/>
      <c r="F136" s="95"/>
      <c r="G136" s="93">
        <v>0</v>
      </c>
      <c r="H136" s="91">
        <v>0</v>
      </c>
      <c r="I136" s="92">
        <f t="shared" si="3"/>
        <v>0</v>
      </c>
    </row>
    <row r="137" spans="1:9">
      <c r="A137" s="4"/>
      <c r="B137" s="89" t="s">
        <v>308</v>
      </c>
      <c r="C137" s="4" t="s">
        <v>309</v>
      </c>
      <c r="D137" s="95"/>
      <c r="E137" s="95"/>
      <c r="F137" s="95"/>
      <c r="G137" s="93">
        <v>0</v>
      </c>
      <c r="H137" s="91">
        <v>0</v>
      </c>
      <c r="I137" s="92">
        <f t="shared" si="3"/>
        <v>0</v>
      </c>
    </row>
    <row r="138" spans="1:9">
      <c r="A138" s="4"/>
      <c r="B138" s="89" t="s">
        <v>310</v>
      </c>
      <c r="C138" s="4" t="s">
        <v>311</v>
      </c>
      <c r="D138" s="95"/>
      <c r="E138" s="95"/>
      <c r="F138" s="95"/>
      <c r="G138" s="93">
        <v>0</v>
      </c>
      <c r="H138" s="91">
        <v>0</v>
      </c>
      <c r="I138" s="92">
        <f t="shared" si="3"/>
        <v>0</v>
      </c>
    </row>
    <row r="139" spans="1:9">
      <c r="A139" s="4"/>
      <c r="B139" s="89" t="s">
        <v>312</v>
      </c>
      <c r="C139" s="4" t="s">
        <v>313</v>
      </c>
      <c r="D139" s="95"/>
      <c r="E139" s="95"/>
      <c r="F139" s="95"/>
      <c r="G139" s="93">
        <v>0</v>
      </c>
      <c r="H139" s="91">
        <v>0</v>
      </c>
      <c r="I139" s="92">
        <f t="shared" si="3"/>
        <v>0</v>
      </c>
    </row>
    <row r="140" spans="1:9">
      <c r="A140" s="4"/>
      <c r="B140" s="89" t="s">
        <v>314</v>
      </c>
      <c r="C140" s="4" t="s">
        <v>315</v>
      </c>
      <c r="D140" s="95"/>
      <c r="E140" s="95"/>
      <c r="F140" s="95"/>
      <c r="G140" s="93">
        <v>0</v>
      </c>
      <c r="H140" s="91">
        <v>0</v>
      </c>
      <c r="I140" s="92">
        <f t="shared" si="3"/>
        <v>0</v>
      </c>
    </row>
    <row r="141" spans="1:9">
      <c r="A141" s="4"/>
      <c r="B141" s="89" t="s">
        <v>316</v>
      </c>
      <c r="C141" s="4" t="s">
        <v>317</v>
      </c>
      <c r="D141" s="95"/>
      <c r="E141" s="95"/>
      <c r="F141" s="95"/>
      <c r="G141" s="93">
        <v>0</v>
      </c>
      <c r="H141" s="91">
        <v>0</v>
      </c>
      <c r="I141" s="92">
        <f t="shared" si="3"/>
        <v>0</v>
      </c>
    </row>
    <row r="142" spans="1:9">
      <c r="A142" s="4"/>
      <c r="B142" s="89" t="s">
        <v>318</v>
      </c>
      <c r="C142" s="4" t="s">
        <v>319</v>
      </c>
      <c r="D142" s="95"/>
      <c r="E142" s="95"/>
      <c r="F142" s="95"/>
      <c r="G142" s="93">
        <v>0</v>
      </c>
      <c r="H142" s="91">
        <v>0</v>
      </c>
      <c r="I142" s="92">
        <f t="shared" si="3"/>
        <v>0</v>
      </c>
    </row>
    <row r="143" spans="1:9">
      <c r="A143" s="4"/>
      <c r="B143" s="89" t="s">
        <v>320</v>
      </c>
      <c r="C143" s="4" t="s">
        <v>321</v>
      </c>
      <c r="D143" s="95"/>
      <c r="E143" s="95"/>
      <c r="F143" s="95"/>
      <c r="G143" s="93">
        <v>0</v>
      </c>
      <c r="H143" s="91">
        <v>0</v>
      </c>
      <c r="I143" s="92">
        <f t="shared" si="3"/>
        <v>0</v>
      </c>
    </row>
    <row r="144" spans="1:9">
      <c r="A144" s="4"/>
      <c r="B144" s="89" t="s">
        <v>322</v>
      </c>
      <c r="C144" s="4" t="s">
        <v>323</v>
      </c>
      <c r="D144" s="95"/>
      <c r="E144" s="95"/>
      <c r="F144" s="95"/>
      <c r="G144" s="93">
        <v>0</v>
      </c>
      <c r="H144" s="91">
        <v>0</v>
      </c>
      <c r="I144" s="92">
        <f t="shared" si="3"/>
        <v>0</v>
      </c>
    </row>
    <row r="145" spans="1:10">
      <c r="A145" s="4"/>
      <c r="B145" s="89" t="s">
        <v>324</v>
      </c>
      <c r="C145" s="4" t="s">
        <v>325</v>
      </c>
      <c r="D145" s="95"/>
      <c r="E145" s="95"/>
      <c r="F145" s="95"/>
      <c r="G145" s="93">
        <v>0</v>
      </c>
      <c r="H145" s="91">
        <v>0</v>
      </c>
      <c r="I145" s="92">
        <f t="shared" si="3"/>
        <v>0</v>
      </c>
    </row>
    <row r="146" spans="1:10">
      <c r="A146" s="4"/>
      <c r="B146" s="89" t="s">
        <v>326</v>
      </c>
      <c r="C146" s="4" t="s">
        <v>327</v>
      </c>
      <c r="D146" s="95"/>
      <c r="E146" s="95"/>
      <c r="F146" s="95"/>
      <c r="G146" s="93">
        <v>0</v>
      </c>
      <c r="H146" s="91">
        <v>0</v>
      </c>
      <c r="I146" s="92">
        <f t="shared" si="3"/>
        <v>0</v>
      </c>
    </row>
    <row r="147" spans="1:10">
      <c r="A147" s="4"/>
      <c r="B147" s="89" t="s">
        <v>328</v>
      </c>
      <c r="C147" s="4" t="s">
        <v>329</v>
      </c>
      <c r="D147" s="95"/>
      <c r="E147" s="95"/>
      <c r="F147" s="95"/>
      <c r="G147" s="93">
        <v>0</v>
      </c>
      <c r="H147" s="91">
        <v>0</v>
      </c>
      <c r="I147" s="92">
        <f t="shared" si="3"/>
        <v>0</v>
      </c>
    </row>
    <row r="148" spans="1:10">
      <c r="A148" s="4"/>
      <c r="B148" s="89" t="s">
        <v>330</v>
      </c>
      <c r="C148" s="4" t="s">
        <v>331</v>
      </c>
      <c r="D148" s="95"/>
      <c r="E148" s="95"/>
      <c r="F148" s="95"/>
      <c r="G148" s="93">
        <v>0</v>
      </c>
      <c r="H148" s="91">
        <v>0</v>
      </c>
      <c r="I148" s="92">
        <f t="shared" si="3"/>
        <v>0</v>
      </c>
    </row>
    <row r="149" spans="1:10">
      <c r="A149" s="4"/>
      <c r="B149" s="89" t="s">
        <v>332</v>
      </c>
      <c r="C149" s="4" t="s">
        <v>333</v>
      </c>
      <c r="D149" s="95"/>
      <c r="E149" s="95"/>
      <c r="F149" s="95"/>
      <c r="G149" s="93">
        <v>0</v>
      </c>
      <c r="H149" s="91">
        <v>0</v>
      </c>
      <c r="I149" s="92">
        <f t="shared" si="3"/>
        <v>0</v>
      </c>
    </row>
    <row r="150" spans="1:10">
      <c r="A150" s="4"/>
      <c r="B150" s="89" t="s">
        <v>334</v>
      </c>
      <c r="C150" s="4" t="s">
        <v>335</v>
      </c>
      <c r="D150" s="95"/>
      <c r="E150" s="95"/>
      <c r="F150" s="95"/>
      <c r="G150" s="93">
        <v>0</v>
      </c>
      <c r="H150" s="91">
        <v>0</v>
      </c>
      <c r="I150" s="92">
        <f t="shared" si="3"/>
        <v>0</v>
      </c>
    </row>
    <row r="151" spans="1:10">
      <c r="A151" s="4"/>
      <c r="B151" s="89" t="s">
        <v>336</v>
      </c>
      <c r="C151" s="4" t="s">
        <v>337</v>
      </c>
      <c r="D151" s="95"/>
      <c r="E151" s="95"/>
      <c r="F151" s="95"/>
      <c r="G151" s="93">
        <v>0</v>
      </c>
      <c r="H151" s="91">
        <v>0</v>
      </c>
      <c r="I151" s="92">
        <f t="shared" si="3"/>
        <v>0</v>
      </c>
    </row>
    <row r="152" spans="1:10" ht="12" thickBot="1">
      <c r="A152" s="4"/>
      <c r="B152" s="89" t="s">
        <v>338</v>
      </c>
      <c r="C152" s="4" t="s">
        <v>339</v>
      </c>
      <c r="D152" s="95"/>
      <c r="E152" s="95"/>
      <c r="F152" s="95"/>
      <c r="G152" s="93">
        <v>0</v>
      </c>
      <c r="H152" s="91">
        <v>0</v>
      </c>
      <c r="I152" s="92">
        <f t="shared" si="3"/>
        <v>0</v>
      </c>
    </row>
    <row r="153" spans="1:10" ht="13" thickTop="1" thickBot="1">
      <c r="A153" s="4"/>
      <c r="B153" s="89"/>
      <c r="C153" s="4" t="s">
        <v>346</v>
      </c>
      <c r="D153" s="36"/>
      <c r="E153" s="36"/>
      <c r="F153" s="36"/>
      <c r="G153" s="36">
        <f>SUM(G120:G152)</f>
        <v>0</v>
      </c>
      <c r="H153" s="36">
        <f>SUM(H120:H152)</f>
        <v>0</v>
      </c>
      <c r="I153" s="36">
        <f t="shared" si="3"/>
        <v>0</v>
      </c>
    </row>
    <row r="154" spans="1:10" ht="12" thickTop="1">
      <c r="A154" s="61"/>
      <c r="B154" s="61"/>
      <c r="C154" s="61"/>
      <c r="D154" s="33"/>
      <c r="E154" s="33"/>
      <c r="F154" s="33"/>
      <c r="G154" s="33"/>
      <c r="H154" s="33"/>
      <c r="I154" s="34"/>
    </row>
    <row r="155" spans="1:10">
      <c r="A155" s="61" t="s">
        <v>347</v>
      </c>
      <c r="B155" s="4"/>
      <c r="C155" s="4"/>
      <c r="D155" s="33"/>
      <c r="E155" s="33"/>
      <c r="F155" s="33"/>
      <c r="G155" s="33"/>
      <c r="H155" s="33"/>
      <c r="I155" s="34"/>
    </row>
    <row r="156" spans="1:10" s="82" customFormat="1">
      <c r="B156" s="83" t="s">
        <v>276</v>
      </c>
      <c r="C156" s="84" t="s">
        <v>277</v>
      </c>
      <c r="D156" s="85"/>
      <c r="E156" s="85"/>
      <c r="F156" s="85"/>
      <c r="G156" s="86">
        <f t="array" ref="G156">SUM(IF(CertFund&amp;CertProg&amp;CertObj=RIGHT(LEFT($A$2,7),2)&amp;LEFT(A155,4)&amp;B156,CertSalary))</f>
        <v>0</v>
      </c>
      <c r="H156" s="87">
        <v>0</v>
      </c>
      <c r="I156" s="88">
        <f>SUM(G156+H156)</f>
        <v>0</v>
      </c>
    </row>
    <row r="157" spans="1:10" s="82" customFormat="1">
      <c r="B157" s="83" t="s">
        <v>276</v>
      </c>
      <c r="C157" s="84" t="s">
        <v>278</v>
      </c>
      <c r="D157" s="85"/>
      <c r="E157" s="85"/>
      <c r="F157" s="85"/>
      <c r="G157" s="85">
        <v>0</v>
      </c>
      <c r="H157" s="87">
        <v>0</v>
      </c>
      <c r="I157" s="88">
        <f>SUM(G157+H157)</f>
        <v>0</v>
      </c>
    </row>
    <row r="158" spans="1:10" s="82" customFormat="1">
      <c r="A158" s="84"/>
      <c r="B158" s="83" t="s">
        <v>279</v>
      </c>
      <c r="C158" s="84" t="s">
        <v>280</v>
      </c>
      <c r="D158" s="85"/>
      <c r="E158" s="85"/>
      <c r="F158" s="85"/>
      <c r="G158" s="72">
        <f t="array" ref="G158">SUM(IF(CertFund&amp;CertProg&amp;CertObj=RIGHT(LEFT($A$2,7),2)&amp;LEFT(A155,4)&amp;B156,CertBen))</f>
        <v>0</v>
      </c>
      <c r="H158" s="87">
        <v>0</v>
      </c>
      <c r="I158" s="88">
        <f>SUM(G158+H158)</f>
        <v>0</v>
      </c>
    </row>
    <row r="159" spans="1:10">
      <c r="A159" s="4"/>
      <c r="B159" s="89" t="s">
        <v>279</v>
      </c>
      <c r="C159" s="4" t="s">
        <v>281</v>
      </c>
      <c r="D159" s="90"/>
      <c r="E159" s="90"/>
      <c r="F159" s="90"/>
      <c r="G159" s="90">
        <v>0</v>
      </c>
      <c r="H159" s="91">
        <v>0</v>
      </c>
      <c r="I159" s="92">
        <f>SUM(G159+H159)</f>
        <v>0</v>
      </c>
      <c r="J159" s="82"/>
    </row>
    <row r="160" spans="1:10">
      <c r="A160" s="4"/>
      <c r="B160" s="89" t="s">
        <v>282</v>
      </c>
      <c r="C160" s="4" t="s">
        <v>283</v>
      </c>
      <c r="D160" s="95"/>
      <c r="E160" s="95"/>
      <c r="F160" s="95"/>
      <c r="G160" s="93">
        <v>0</v>
      </c>
      <c r="H160" s="91">
        <v>0</v>
      </c>
      <c r="I160" s="92">
        <f t="shared" ref="I160:I189" si="4">SUM(G160+H160)</f>
        <v>0</v>
      </c>
    </row>
    <row r="161" spans="1:9">
      <c r="A161" s="4"/>
      <c r="B161" s="89" t="s">
        <v>284</v>
      </c>
      <c r="C161" s="4" t="s">
        <v>285</v>
      </c>
      <c r="D161" s="95"/>
      <c r="E161" s="95"/>
      <c r="F161" s="95"/>
      <c r="G161" s="93">
        <v>0</v>
      </c>
      <c r="H161" s="91">
        <v>0</v>
      </c>
      <c r="I161" s="92">
        <f t="shared" si="4"/>
        <v>0</v>
      </c>
    </row>
    <row r="162" spans="1:9">
      <c r="A162" s="4"/>
      <c r="B162" s="89" t="s">
        <v>286</v>
      </c>
      <c r="C162" s="4" t="s">
        <v>287</v>
      </c>
      <c r="D162" s="95"/>
      <c r="E162" s="95"/>
      <c r="F162" s="95"/>
      <c r="G162" s="93">
        <v>0</v>
      </c>
      <c r="H162" s="91">
        <v>0</v>
      </c>
      <c r="I162" s="92">
        <f t="shared" si="4"/>
        <v>0</v>
      </c>
    </row>
    <row r="163" spans="1:9">
      <c r="A163" s="4"/>
      <c r="B163" s="89" t="s">
        <v>288</v>
      </c>
      <c r="C163" s="4" t="s">
        <v>289</v>
      </c>
      <c r="D163" s="95"/>
      <c r="E163" s="95"/>
      <c r="F163" s="95"/>
      <c r="G163" s="93">
        <v>0</v>
      </c>
      <c r="H163" s="91">
        <v>0</v>
      </c>
      <c r="I163" s="92">
        <f t="shared" si="4"/>
        <v>0</v>
      </c>
    </row>
    <row r="164" spans="1:9">
      <c r="A164" s="4"/>
      <c r="B164" s="89" t="s">
        <v>290</v>
      </c>
      <c r="C164" s="4" t="s">
        <v>291</v>
      </c>
      <c r="D164" s="95"/>
      <c r="E164" s="95"/>
      <c r="F164" s="95"/>
      <c r="G164" s="93">
        <v>0</v>
      </c>
      <c r="H164" s="91">
        <v>0</v>
      </c>
      <c r="I164" s="92">
        <f t="shared" si="4"/>
        <v>0</v>
      </c>
    </row>
    <row r="165" spans="1:9">
      <c r="A165" s="4"/>
      <c r="B165" s="89" t="s">
        <v>292</v>
      </c>
      <c r="C165" s="4" t="s">
        <v>293</v>
      </c>
      <c r="D165" s="95"/>
      <c r="E165" s="95"/>
      <c r="F165" s="95"/>
      <c r="G165" s="93">
        <v>0</v>
      </c>
      <c r="H165" s="91">
        <v>0</v>
      </c>
      <c r="I165" s="92">
        <f t="shared" si="4"/>
        <v>0</v>
      </c>
    </row>
    <row r="166" spans="1:9">
      <c r="A166" s="4"/>
      <c r="B166" s="89" t="s">
        <v>294</v>
      </c>
      <c r="C166" s="4" t="s">
        <v>295</v>
      </c>
      <c r="D166" s="95"/>
      <c r="E166" s="95"/>
      <c r="F166" s="95"/>
      <c r="G166" s="93">
        <v>0</v>
      </c>
      <c r="H166" s="91">
        <v>0</v>
      </c>
      <c r="I166" s="92">
        <f t="shared" si="4"/>
        <v>0</v>
      </c>
    </row>
    <row r="167" spans="1:9" ht="14">
      <c r="A167" s="4"/>
      <c r="B167" s="94" t="s">
        <v>296</v>
      </c>
      <c r="C167" s="31" t="s">
        <v>297</v>
      </c>
      <c r="D167" s="95"/>
      <c r="E167" s="95"/>
      <c r="F167" s="95"/>
      <c r="G167" s="93">
        <v>0</v>
      </c>
      <c r="H167" s="91">
        <v>0</v>
      </c>
      <c r="I167" s="92">
        <f t="shared" si="4"/>
        <v>0</v>
      </c>
    </row>
    <row r="168" spans="1:9">
      <c r="A168" s="4"/>
      <c r="B168" s="89" t="s">
        <v>298</v>
      </c>
      <c r="C168" s="4" t="s">
        <v>299</v>
      </c>
      <c r="D168" s="95"/>
      <c r="E168" s="95"/>
      <c r="F168" s="95"/>
      <c r="G168" s="93">
        <v>0</v>
      </c>
      <c r="H168" s="91">
        <v>0</v>
      </c>
      <c r="I168" s="92">
        <f t="shared" si="4"/>
        <v>0</v>
      </c>
    </row>
    <row r="169" spans="1:9">
      <c r="A169" s="4"/>
      <c r="B169" s="89" t="s">
        <v>300</v>
      </c>
      <c r="C169" s="4" t="s">
        <v>301</v>
      </c>
      <c r="D169" s="95"/>
      <c r="E169" s="95"/>
      <c r="F169" s="95"/>
      <c r="G169" s="93">
        <v>0</v>
      </c>
      <c r="H169" s="91">
        <v>0</v>
      </c>
      <c r="I169" s="92">
        <f t="shared" si="4"/>
        <v>0</v>
      </c>
    </row>
    <row r="170" spans="1:9">
      <c r="A170" s="4"/>
      <c r="B170" s="89" t="s">
        <v>302</v>
      </c>
      <c r="C170" s="4" t="s">
        <v>303</v>
      </c>
      <c r="D170" s="95"/>
      <c r="E170" s="95"/>
      <c r="F170" s="95"/>
      <c r="G170" s="93">
        <v>0</v>
      </c>
      <c r="H170" s="91">
        <v>0</v>
      </c>
      <c r="I170" s="92">
        <f t="shared" si="4"/>
        <v>0</v>
      </c>
    </row>
    <row r="171" spans="1:9">
      <c r="A171" s="4"/>
      <c r="B171" s="89" t="s">
        <v>304</v>
      </c>
      <c r="C171" s="4" t="s">
        <v>305</v>
      </c>
      <c r="D171" s="95"/>
      <c r="E171" s="95"/>
      <c r="F171" s="95"/>
      <c r="G171" s="93">
        <v>0</v>
      </c>
      <c r="H171" s="91">
        <v>0</v>
      </c>
      <c r="I171" s="92">
        <f t="shared" si="4"/>
        <v>0</v>
      </c>
    </row>
    <row r="172" spans="1:9">
      <c r="A172" s="4"/>
      <c r="B172" s="89" t="s">
        <v>306</v>
      </c>
      <c r="C172" s="4" t="s">
        <v>307</v>
      </c>
      <c r="D172" s="95"/>
      <c r="E172" s="95"/>
      <c r="F172" s="95"/>
      <c r="G172" s="93">
        <v>0</v>
      </c>
      <c r="H172" s="91">
        <v>0</v>
      </c>
      <c r="I172" s="92">
        <f t="shared" si="4"/>
        <v>0</v>
      </c>
    </row>
    <row r="173" spans="1:9">
      <c r="A173" s="4"/>
      <c r="B173" s="89" t="s">
        <v>308</v>
      </c>
      <c r="C173" s="4" t="s">
        <v>309</v>
      </c>
      <c r="D173" s="95"/>
      <c r="E173" s="95"/>
      <c r="F173" s="95"/>
      <c r="G173" s="93">
        <v>0</v>
      </c>
      <c r="H173" s="91">
        <v>0</v>
      </c>
      <c r="I173" s="92">
        <f t="shared" si="4"/>
        <v>0</v>
      </c>
    </row>
    <row r="174" spans="1:9">
      <c r="A174" s="4"/>
      <c r="B174" s="89" t="s">
        <v>310</v>
      </c>
      <c r="C174" s="4" t="s">
        <v>311</v>
      </c>
      <c r="D174" s="95"/>
      <c r="E174" s="95"/>
      <c r="F174" s="95"/>
      <c r="G174" s="93">
        <v>0</v>
      </c>
      <c r="H174" s="91">
        <v>0</v>
      </c>
      <c r="I174" s="92">
        <f t="shared" si="4"/>
        <v>0</v>
      </c>
    </row>
    <row r="175" spans="1:9">
      <c r="A175" s="4"/>
      <c r="B175" s="89" t="s">
        <v>312</v>
      </c>
      <c r="C175" s="4" t="s">
        <v>313</v>
      </c>
      <c r="D175" s="95"/>
      <c r="E175" s="95"/>
      <c r="F175" s="95"/>
      <c r="G175" s="93">
        <v>0</v>
      </c>
      <c r="H175" s="91">
        <v>0</v>
      </c>
      <c r="I175" s="92">
        <f t="shared" si="4"/>
        <v>0</v>
      </c>
    </row>
    <row r="176" spans="1:9">
      <c r="A176" s="4"/>
      <c r="B176" s="89" t="s">
        <v>314</v>
      </c>
      <c r="C176" s="4" t="s">
        <v>315</v>
      </c>
      <c r="D176" s="95"/>
      <c r="E176" s="95"/>
      <c r="F176" s="95"/>
      <c r="G176" s="93">
        <v>0</v>
      </c>
      <c r="H176" s="91">
        <v>0</v>
      </c>
      <c r="I176" s="92">
        <f t="shared" si="4"/>
        <v>0</v>
      </c>
    </row>
    <row r="177" spans="1:9">
      <c r="A177" s="4"/>
      <c r="B177" s="89" t="s">
        <v>316</v>
      </c>
      <c r="C177" s="4" t="s">
        <v>317</v>
      </c>
      <c r="D177" s="95"/>
      <c r="E177" s="95"/>
      <c r="F177" s="95"/>
      <c r="G177" s="93">
        <v>0</v>
      </c>
      <c r="H177" s="91">
        <v>0</v>
      </c>
      <c r="I177" s="92">
        <f t="shared" si="4"/>
        <v>0</v>
      </c>
    </row>
    <row r="178" spans="1:9">
      <c r="A178" s="4"/>
      <c r="B178" s="89" t="s">
        <v>318</v>
      </c>
      <c r="C178" s="4" t="s">
        <v>319</v>
      </c>
      <c r="D178" s="95"/>
      <c r="E178" s="95"/>
      <c r="F178" s="95"/>
      <c r="G178" s="93">
        <v>0</v>
      </c>
      <c r="H178" s="91">
        <v>0</v>
      </c>
      <c r="I178" s="92">
        <f t="shared" si="4"/>
        <v>0</v>
      </c>
    </row>
    <row r="179" spans="1:9">
      <c r="A179" s="4"/>
      <c r="B179" s="89" t="s">
        <v>320</v>
      </c>
      <c r="C179" s="4" t="s">
        <v>321</v>
      </c>
      <c r="D179" s="95"/>
      <c r="E179" s="95"/>
      <c r="F179" s="95"/>
      <c r="G179" s="93">
        <v>0</v>
      </c>
      <c r="H179" s="91">
        <v>0</v>
      </c>
      <c r="I179" s="92">
        <f t="shared" si="4"/>
        <v>0</v>
      </c>
    </row>
    <row r="180" spans="1:9">
      <c r="A180" s="4"/>
      <c r="B180" s="89" t="s">
        <v>322</v>
      </c>
      <c r="C180" s="4" t="s">
        <v>323</v>
      </c>
      <c r="D180" s="95"/>
      <c r="E180" s="95"/>
      <c r="F180" s="95"/>
      <c r="G180" s="93">
        <v>0</v>
      </c>
      <c r="H180" s="91">
        <v>0</v>
      </c>
      <c r="I180" s="92">
        <f t="shared" si="4"/>
        <v>0</v>
      </c>
    </row>
    <row r="181" spans="1:9">
      <c r="A181" s="4"/>
      <c r="B181" s="89" t="s">
        <v>324</v>
      </c>
      <c r="C181" s="4" t="s">
        <v>325</v>
      </c>
      <c r="D181" s="95"/>
      <c r="E181" s="95"/>
      <c r="F181" s="95"/>
      <c r="G181" s="93">
        <v>0</v>
      </c>
      <c r="H181" s="91">
        <v>0</v>
      </c>
      <c r="I181" s="92">
        <f t="shared" si="4"/>
        <v>0</v>
      </c>
    </row>
    <row r="182" spans="1:9">
      <c r="A182" s="4"/>
      <c r="B182" s="89" t="s">
        <v>326</v>
      </c>
      <c r="C182" s="4" t="s">
        <v>327</v>
      </c>
      <c r="D182" s="95"/>
      <c r="E182" s="95"/>
      <c r="F182" s="95"/>
      <c r="G182" s="93">
        <v>0</v>
      </c>
      <c r="H182" s="91">
        <v>0</v>
      </c>
      <c r="I182" s="92">
        <f t="shared" si="4"/>
        <v>0</v>
      </c>
    </row>
    <row r="183" spans="1:9">
      <c r="A183" s="4"/>
      <c r="B183" s="89" t="s">
        <v>328</v>
      </c>
      <c r="C183" s="4" t="s">
        <v>329</v>
      </c>
      <c r="D183" s="95"/>
      <c r="E183" s="95"/>
      <c r="F183" s="95"/>
      <c r="G183" s="93">
        <v>0</v>
      </c>
      <c r="H183" s="91">
        <v>0</v>
      </c>
      <c r="I183" s="92">
        <f t="shared" si="4"/>
        <v>0</v>
      </c>
    </row>
    <row r="184" spans="1:9">
      <c r="A184" s="4"/>
      <c r="B184" s="89" t="s">
        <v>330</v>
      </c>
      <c r="C184" s="4" t="s">
        <v>331</v>
      </c>
      <c r="D184" s="95"/>
      <c r="E184" s="95"/>
      <c r="F184" s="95"/>
      <c r="G184" s="93">
        <v>0</v>
      </c>
      <c r="H184" s="91">
        <v>0</v>
      </c>
      <c r="I184" s="92">
        <f t="shared" si="4"/>
        <v>0</v>
      </c>
    </row>
    <row r="185" spans="1:9">
      <c r="A185" s="4"/>
      <c r="B185" s="89" t="s">
        <v>332</v>
      </c>
      <c r="C185" s="4" t="s">
        <v>333</v>
      </c>
      <c r="D185" s="95"/>
      <c r="E185" s="95"/>
      <c r="F185" s="95"/>
      <c r="G185" s="93">
        <v>0</v>
      </c>
      <c r="H185" s="91">
        <v>0</v>
      </c>
      <c r="I185" s="92">
        <f t="shared" si="4"/>
        <v>0</v>
      </c>
    </row>
    <row r="186" spans="1:9">
      <c r="A186" s="4"/>
      <c r="B186" s="89" t="s">
        <v>334</v>
      </c>
      <c r="C186" s="4" t="s">
        <v>335</v>
      </c>
      <c r="D186" s="95"/>
      <c r="E186" s="95"/>
      <c r="F186" s="95"/>
      <c r="G186" s="93">
        <v>0</v>
      </c>
      <c r="H186" s="91">
        <v>0</v>
      </c>
      <c r="I186" s="92">
        <f t="shared" si="4"/>
        <v>0</v>
      </c>
    </row>
    <row r="187" spans="1:9">
      <c r="A187" s="4"/>
      <c r="B187" s="89" t="s">
        <v>336</v>
      </c>
      <c r="C187" s="4" t="s">
        <v>337</v>
      </c>
      <c r="D187" s="95"/>
      <c r="E187" s="95"/>
      <c r="F187" s="95"/>
      <c r="G187" s="93">
        <v>0</v>
      </c>
      <c r="H187" s="91">
        <v>0</v>
      </c>
      <c r="I187" s="92">
        <f t="shared" si="4"/>
        <v>0</v>
      </c>
    </row>
    <row r="188" spans="1:9" ht="12" thickBot="1">
      <c r="A188" s="4"/>
      <c r="B188" s="89" t="s">
        <v>338</v>
      </c>
      <c r="C188" s="4" t="s">
        <v>339</v>
      </c>
      <c r="D188" s="95"/>
      <c r="E188" s="95"/>
      <c r="F188" s="95"/>
      <c r="G188" s="93">
        <v>0</v>
      </c>
      <c r="H188" s="91">
        <v>0</v>
      </c>
      <c r="I188" s="92">
        <f t="shared" si="4"/>
        <v>0</v>
      </c>
    </row>
    <row r="189" spans="1:9" ht="13" thickTop="1" thickBot="1">
      <c r="A189" s="4"/>
      <c r="B189" s="89"/>
      <c r="C189" s="4" t="s">
        <v>348</v>
      </c>
      <c r="D189" s="36"/>
      <c r="E189" s="36"/>
      <c r="F189" s="36"/>
      <c r="G189" s="36">
        <f>SUM(G156:G188)</f>
        <v>0</v>
      </c>
      <c r="H189" s="36">
        <f>SUM(H156:H188)</f>
        <v>0</v>
      </c>
      <c r="I189" s="36">
        <f t="shared" si="4"/>
        <v>0</v>
      </c>
    </row>
    <row r="190" spans="1:9" ht="12" thickTop="1">
      <c r="A190" s="61"/>
      <c r="B190" s="4"/>
      <c r="C190" s="4"/>
      <c r="D190" s="33"/>
      <c r="E190" s="33"/>
      <c r="F190" s="33"/>
      <c r="G190" s="33"/>
      <c r="H190" s="33"/>
      <c r="I190" s="34"/>
    </row>
    <row r="191" spans="1:9">
      <c r="A191" s="61" t="s">
        <v>349</v>
      </c>
      <c r="B191" s="4"/>
      <c r="C191" s="4"/>
      <c r="D191" s="33"/>
      <c r="E191" s="33"/>
      <c r="F191" s="33"/>
      <c r="G191" s="33"/>
      <c r="H191" s="33"/>
      <c r="I191" s="34"/>
    </row>
    <row r="192" spans="1:9" s="82" customFormat="1">
      <c r="B192" s="83" t="s">
        <v>276</v>
      </c>
      <c r="C192" s="84" t="s">
        <v>277</v>
      </c>
      <c r="D192" s="85"/>
      <c r="E192" s="85"/>
      <c r="F192" s="85"/>
      <c r="G192" s="86">
        <f t="array" ref="G192">SUM(IF(CertFund&amp;CertProg&amp;CertObj=RIGHT(LEFT($A$2,7),2)&amp;LEFT(A191,4)&amp;B192,CertSalary))</f>
        <v>0</v>
      </c>
      <c r="H192" s="87">
        <v>0</v>
      </c>
      <c r="I192" s="88">
        <f>SUM(G192+H192)</f>
        <v>0</v>
      </c>
    </row>
    <row r="193" spans="1:10" s="82" customFormat="1">
      <c r="B193" s="83" t="s">
        <v>276</v>
      </c>
      <c r="C193" s="84" t="s">
        <v>278</v>
      </c>
      <c r="D193" s="85"/>
      <c r="E193" s="85"/>
      <c r="F193" s="85"/>
      <c r="G193" s="85">
        <v>0</v>
      </c>
      <c r="H193" s="87">
        <v>0</v>
      </c>
      <c r="I193" s="88">
        <f>SUM(G193+H193)</f>
        <v>0</v>
      </c>
    </row>
    <row r="194" spans="1:10" s="82" customFormat="1">
      <c r="A194" s="84"/>
      <c r="B194" s="83" t="s">
        <v>279</v>
      </c>
      <c r="C194" s="84" t="s">
        <v>280</v>
      </c>
      <c r="D194" s="85"/>
      <c r="E194" s="85"/>
      <c r="F194" s="85"/>
      <c r="G194" s="72">
        <f t="array" ref="G194">SUM(IF(CertFund&amp;CertProg&amp;CertObj=RIGHT(LEFT($A$2,7),2)&amp;LEFT(A191,4)&amp;B192,CertBen))</f>
        <v>0</v>
      </c>
      <c r="H194" s="87">
        <v>0</v>
      </c>
      <c r="I194" s="88">
        <f>SUM(G194+H194)</f>
        <v>0</v>
      </c>
    </row>
    <row r="195" spans="1:10">
      <c r="A195" s="4"/>
      <c r="B195" s="89" t="s">
        <v>279</v>
      </c>
      <c r="C195" s="4" t="s">
        <v>281</v>
      </c>
      <c r="D195" s="90"/>
      <c r="E195" s="90"/>
      <c r="F195" s="90"/>
      <c r="G195" s="90">
        <v>0</v>
      </c>
      <c r="H195" s="91">
        <v>0</v>
      </c>
      <c r="I195" s="92">
        <f>SUM(G195+H195)</f>
        <v>0</v>
      </c>
      <c r="J195" s="82"/>
    </row>
    <row r="196" spans="1:10">
      <c r="A196" s="4"/>
      <c r="B196" s="89" t="s">
        <v>282</v>
      </c>
      <c r="C196" s="4" t="s">
        <v>283</v>
      </c>
      <c r="D196" s="95"/>
      <c r="E196" s="95"/>
      <c r="F196" s="95"/>
      <c r="G196" s="93">
        <v>0</v>
      </c>
      <c r="H196" s="91">
        <v>0</v>
      </c>
      <c r="I196" s="92">
        <f t="shared" ref="I196:I223" si="5">SUM(G196+H196)</f>
        <v>0</v>
      </c>
    </row>
    <row r="197" spans="1:10">
      <c r="A197" s="4"/>
      <c r="B197" s="89" t="s">
        <v>284</v>
      </c>
      <c r="C197" s="4" t="s">
        <v>285</v>
      </c>
      <c r="D197" s="95"/>
      <c r="E197" s="95"/>
      <c r="F197" s="95"/>
      <c r="G197" s="93">
        <v>0</v>
      </c>
      <c r="H197" s="91">
        <v>0</v>
      </c>
      <c r="I197" s="92">
        <f t="shared" si="5"/>
        <v>0</v>
      </c>
    </row>
    <row r="198" spans="1:10">
      <c r="A198" s="4"/>
      <c r="B198" s="89" t="s">
        <v>286</v>
      </c>
      <c r="C198" s="4" t="s">
        <v>287</v>
      </c>
      <c r="D198" s="95"/>
      <c r="E198" s="95"/>
      <c r="F198" s="95"/>
      <c r="G198" s="93">
        <v>0</v>
      </c>
      <c r="H198" s="91">
        <v>0</v>
      </c>
      <c r="I198" s="92">
        <f t="shared" si="5"/>
        <v>0</v>
      </c>
    </row>
    <row r="199" spans="1:10">
      <c r="A199" s="4"/>
      <c r="B199" s="89" t="s">
        <v>288</v>
      </c>
      <c r="C199" s="4" t="s">
        <v>289</v>
      </c>
      <c r="D199" s="95"/>
      <c r="E199" s="95"/>
      <c r="F199" s="95"/>
      <c r="G199" s="93">
        <v>0</v>
      </c>
      <c r="H199" s="91">
        <v>0</v>
      </c>
      <c r="I199" s="92">
        <f t="shared" si="5"/>
        <v>0</v>
      </c>
    </row>
    <row r="200" spans="1:10">
      <c r="A200" s="4"/>
      <c r="B200" s="89" t="s">
        <v>290</v>
      </c>
      <c r="C200" s="4" t="s">
        <v>291</v>
      </c>
      <c r="D200" s="95"/>
      <c r="E200" s="95"/>
      <c r="F200" s="95"/>
      <c r="G200" s="93">
        <v>0</v>
      </c>
      <c r="H200" s="91">
        <v>0</v>
      </c>
      <c r="I200" s="92">
        <f t="shared" si="5"/>
        <v>0</v>
      </c>
    </row>
    <row r="201" spans="1:10">
      <c r="A201" s="4"/>
      <c r="B201" s="89" t="s">
        <v>292</v>
      </c>
      <c r="C201" s="4" t="s">
        <v>293</v>
      </c>
      <c r="D201" s="95"/>
      <c r="E201" s="95"/>
      <c r="F201" s="95"/>
      <c r="G201" s="93">
        <v>0</v>
      </c>
      <c r="H201" s="91">
        <v>0</v>
      </c>
      <c r="I201" s="92">
        <f t="shared" si="5"/>
        <v>0</v>
      </c>
    </row>
    <row r="202" spans="1:10">
      <c r="A202" s="4"/>
      <c r="B202" s="89" t="s">
        <v>294</v>
      </c>
      <c r="C202" s="4" t="s">
        <v>295</v>
      </c>
      <c r="D202" s="95"/>
      <c r="E202" s="95"/>
      <c r="F202" s="95"/>
      <c r="G202" s="93">
        <v>0</v>
      </c>
      <c r="H202" s="91">
        <v>0</v>
      </c>
      <c r="I202" s="92">
        <f t="shared" si="5"/>
        <v>0</v>
      </c>
    </row>
    <row r="203" spans="1:10" ht="14">
      <c r="A203" s="4"/>
      <c r="B203" s="94" t="s">
        <v>296</v>
      </c>
      <c r="C203" s="31" t="s">
        <v>297</v>
      </c>
      <c r="D203" s="95"/>
      <c r="E203" s="95"/>
      <c r="F203" s="95"/>
      <c r="G203" s="93">
        <v>0</v>
      </c>
      <c r="H203" s="91">
        <v>0</v>
      </c>
      <c r="I203" s="92">
        <f t="shared" si="5"/>
        <v>0</v>
      </c>
    </row>
    <row r="204" spans="1:10">
      <c r="A204" s="4"/>
      <c r="B204" s="89" t="s">
        <v>298</v>
      </c>
      <c r="C204" s="4" t="s">
        <v>299</v>
      </c>
      <c r="D204" s="95"/>
      <c r="E204" s="95"/>
      <c r="F204" s="95"/>
      <c r="G204" s="93">
        <v>0</v>
      </c>
      <c r="H204" s="91">
        <v>0</v>
      </c>
      <c r="I204" s="92">
        <f t="shared" si="5"/>
        <v>0</v>
      </c>
    </row>
    <row r="205" spans="1:10">
      <c r="A205" s="4"/>
      <c r="B205" s="89" t="s">
        <v>300</v>
      </c>
      <c r="C205" s="4" t="s">
        <v>301</v>
      </c>
      <c r="D205" s="95"/>
      <c r="E205" s="95"/>
      <c r="F205" s="95"/>
      <c r="G205" s="93">
        <v>0</v>
      </c>
      <c r="H205" s="91">
        <v>0</v>
      </c>
      <c r="I205" s="92">
        <f t="shared" si="5"/>
        <v>0</v>
      </c>
    </row>
    <row r="206" spans="1:10">
      <c r="A206" s="4"/>
      <c r="B206" s="89" t="s">
        <v>302</v>
      </c>
      <c r="C206" s="4" t="s">
        <v>303</v>
      </c>
      <c r="D206" s="95"/>
      <c r="E206" s="95"/>
      <c r="F206" s="95"/>
      <c r="G206" s="93">
        <v>0</v>
      </c>
      <c r="H206" s="91">
        <v>0</v>
      </c>
      <c r="I206" s="92">
        <f t="shared" si="5"/>
        <v>0</v>
      </c>
    </row>
    <row r="207" spans="1:10">
      <c r="A207" s="4"/>
      <c r="B207" s="89" t="s">
        <v>304</v>
      </c>
      <c r="C207" s="4" t="s">
        <v>305</v>
      </c>
      <c r="D207" s="95"/>
      <c r="E207" s="95"/>
      <c r="F207" s="95"/>
      <c r="G207" s="93">
        <v>0</v>
      </c>
      <c r="H207" s="91">
        <v>0</v>
      </c>
      <c r="I207" s="92">
        <f t="shared" si="5"/>
        <v>0</v>
      </c>
    </row>
    <row r="208" spans="1:10">
      <c r="A208" s="4"/>
      <c r="B208" s="89" t="s">
        <v>306</v>
      </c>
      <c r="C208" s="4" t="s">
        <v>307</v>
      </c>
      <c r="D208" s="95"/>
      <c r="E208" s="95"/>
      <c r="F208" s="95"/>
      <c r="G208" s="93">
        <v>0</v>
      </c>
      <c r="H208" s="91">
        <v>0</v>
      </c>
      <c r="I208" s="92">
        <f t="shared" si="5"/>
        <v>0</v>
      </c>
    </row>
    <row r="209" spans="1:9">
      <c r="A209" s="4"/>
      <c r="B209" s="89" t="s">
        <v>310</v>
      </c>
      <c r="C209" s="4" t="s">
        <v>311</v>
      </c>
      <c r="D209" s="95"/>
      <c r="E209" s="95"/>
      <c r="F209" s="95"/>
      <c r="G209" s="93">
        <v>0</v>
      </c>
      <c r="H209" s="91">
        <v>0</v>
      </c>
      <c r="I209" s="92">
        <f t="shared" si="5"/>
        <v>0</v>
      </c>
    </row>
    <row r="210" spans="1:9">
      <c r="A210" s="4"/>
      <c r="B210" s="89" t="s">
        <v>312</v>
      </c>
      <c r="C210" s="4" t="s">
        <v>313</v>
      </c>
      <c r="D210" s="95"/>
      <c r="E210" s="95"/>
      <c r="F210" s="95"/>
      <c r="G210" s="93">
        <v>0</v>
      </c>
      <c r="H210" s="91">
        <v>0</v>
      </c>
      <c r="I210" s="92">
        <f t="shared" si="5"/>
        <v>0</v>
      </c>
    </row>
    <row r="211" spans="1:9">
      <c r="A211" s="4"/>
      <c r="B211" s="89" t="s">
        <v>314</v>
      </c>
      <c r="C211" s="4" t="s">
        <v>315</v>
      </c>
      <c r="D211" s="95"/>
      <c r="E211" s="95"/>
      <c r="F211" s="95"/>
      <c r="G211" s="93">
        <v>0</v>
      </c>
      <c r="H211" s="91">
        <v>0</v>
      </c>
      <c r="I211" s="92">
        <f t="shared" si="5"/>
        <v>0</v>
      </c>
    </row>
    <row r="212" spans="1:9">
      <c r="A212" s="4"/>
      <c r="B212" s="89" t="s">
        <v>316</v>
      </c>
      <c r="C212" s="4" t="s">
        <v>317</v>
      </c>
      <c r="D212" s="95"/>
      <c r="E212" s="95"/>
      <c r="F212" s="95"/>
      <c r="G212" s="93">
        <v>0</v>
      </c>
      <c r="H212" s="91">
        <v>0</v>
      </c>
      <c r="I212" s="92">
        <f t="shared" si="5"/>
        <v>0</v>
      </c>
    </row>
    <row r="213" spans="1:9">
      <c r="A213" s="4"/>
      <c r="B213" s="89" t="s">
        <v>318</v>
      </c>
      <c r="C213" s="4" t="s">
        <v>319</v>
      </c>
      <c r="D213" s="95"/>
      <c r="E213" s="95"/>
      <c r="F213" s="95"/>
      <c r="G213" s="93">
        <v>0</v>
      </c>
      <c r="H213" s="91">
        <v>0</v>
      </c>
      <c r="I213" s="92">
        <f t="shared" si="5"/>
        <v>0</v>
      </c>
    </row>
    <row r="214" spans="1:9">
      <c r="A214" s="4"/>
      <c r="B214" s="89" t="s">
        <v>320</v>
      </c>
      <c r="C214" s="4" t="s">
        <v>321</v>
      </c>
      <c r="D214" s="95"/>
      <c r="E214" s="95"/>
      <c r="F214" s="95"/>
      <c r="G214" s="93">
        <v>0</v>
      </c>
      <c r="H214" s="91">
        <v>0</v>
      </c>
      <c r="I214" s="92">
        <f t="shared" si="5"/>
        <v>0</v>
      </c>
    </row>
    <row r="215" spans="1:9">
      <c r="A215" s="4"/>
      <c r="B215" s="89" t="s">
        <v>322</v>
      </c>
      <c r="C215" s="4" t="s">
        <v>323</v>
      </c>
      <c r="D215" s="95"/>
      <c r="E215" s="95"/>
      <c r="F215" s="95"/>
      <c r="G215" s="93">
        <v>0</v>
      </c>
      <c r="H215" s="91">
        <v>0</v>
      </c>
      <c r="I215" s="92">
        <f t="shared" si="5"/>
        <v>0</v>
      </c>
    </row>
    <row r="216" spans="1:9">
      <c r="A216" s="4"/>
      <c r="B216" s="89" t="s">
        <v>324</v>
      </c>
      <c r="C216" s="4" t="s">
        <v>325</v>
      </c>
      <c r="D216" s="95"/>
      <c r="E216" s="95"/>
      <c r="F216" s="95"/>
      <c r="G216" s="93">
        <v>0</v>
      </c>
      <c r="H216" s="91">
        <v>0</v>
      </c>
      <c r="I216" s="92">
        <f t="shared" si="5"/>
        <v>0</v>
      </c>
    </row>
    <row r="217" spans="1:9">
      <c r="A217" s="4"/>
      <c r="B217" s="89" t="s">
        <v>326</v>
      </c>
      <c r="C217" s="4" t="s">
        <v>327</v>
      </c>
      <c r="D217" s="95"/>
      <c r="E217" s="95"/>
      <c r="F217" s="95"/>
      <c r="G217" s="93">
        <v>0</v>
      </c>
      <c r="H217" s="91">
        <v>0</v>
      </c>
      <c r="I217" s="92">
        <f t="shared" si="5"/>
        <v>0</v>
      </c>
    </row>
    <row r="218" spans="1:9">
      <c r="A218" s="4"/>
      <c r="B218" s="89" t="s">
        <v>328</v>
      </c>
      <c r="C218" s="4" t="s">
        <v>329</v>
      </c>
      <c r="D218" s="95"/>
      <c r="E218" s="95"/>
      <c r="F218" s="95"/>
      <c r="G218" s="93">
        <v>0</v>
      </c>
      <c r="H218" s="91">
        <v>0</v>
      </c>
      <c r="I218" s="92">
        <f t="shared" si="5"/>
        <v>0</v>
      </c>
    </row>
    <row r="219" spans="1:9">
      <c r="A219" s="4"/>
      <c r="B219" s="89" t="s">
        <v>330</v>
      </c>
      <c r="C219" s="4" t="s">
        <v>331</v>
      </c>
      <c r="D219" s="95"/>
      <c r="E219" s="95"/>
      <c r="F219" s="95"/>
      <c r="G219" s="93">
        <v>0</v>
      </c>
      <c r="H219" s="91">
        <v>0</v>
      </c>
      <c r="I219" s="92">
        <f t="shared" si="5"/>
        <v>0</v>
      </c>
    </row>
    <row r="220" spans="1:9">
      <c r="A220" s="4"/>
      <c r="B220" s="89" t="s">
        <v>332</v>
      </c>
      <c r="C220" s="4" t="s">
        <v>333</v>
      </c>
      <c r="D220" s="95"/>
      <c r="E220" s="95"/>
      <c r="F220" s="95"/>
      <c r="G220" s="93">
        <v>0</v>
      </c>
      <c r="H220" s="91">
        <v>0</v>
      </c>
      <c r="I220" s="92">
        <f t="shared" si="5"/>
        <v>0</v>
      </c>
    </row>
    <row r="221" spans="1:9">
      <c r="A221" s="4"/>
      <c r="B221" s="89" t="s">
        <v>334</v>
      </c>
      <c r="C221" s="4" t="s">
        <v>335</v>
      </c>
      <c r="D221" s="95"/>
      <c r="E221" s="95"/>
      <c r="F221" s="95"/>
      <c r="G221" s="93">
        <v>0</v>
      </c>
      <c r="H221" s="91">
        <v>0</v>
      </c>
      <c r="I221" s="92">
        <f t="shared" si="5"/>
        <v>0</v>
      </c>
    </row>
    <row r="222" spans="1:9">
      <c r="A222" s="4"/>
      <c r="B222" s="89" t="s">
        <v>336</v>
      </c>
      <c r="C222" s="4" t="s">
        <v>337</v>
      </c>
      <c r="D222" s="95"/>
      <c r="E222" s="95"/>
      <c r="F222" s="95"/>
      <c r="G222" s="93">
        <v>0</v>
      </c>
      <c r="H222" s="91">
        <v>0</v>
      </c>
      <c r="I222" s="92">
        <f t="shared" si="5"/>
        <v>0</v>
      </c>
    </row>
    <row r="223" spans="1:9" ht="12" thickBot="1">
      <c r="A223" s="4"/>
      <c r="B223" s="89" t="s">
        <v>338</v>
      </c>
      <c r="C223" s="4" t="s">
        <v>339</v>
      </c>
      <c r="D223" s="95"/>
      <c r="E223" s="95"/>
      <c r="F223" s="95"/>
      <c r="G223" s="93">
        <v>0</v>
      </c>
      <c r="H223" s="91">
        <v>0</v>
      </c>
      <c r="I223" s="92">
        <f t="shared" si="5"/>
        <v>0</v>
      </c>
    </row>
    <row r="224" spans="1:9" ht="13" thickTop="1" thickBot="1">
      <c r="A224" s="4"/>
      <c r="B224" s="89"/>
      <c r="C224" s="4" t="s">
        <v>350</v>
      </c>
      <c r="D224" s="36"/>
      <c r="E224" s="36"/>
      <c r="F224" s="36"/>
      <c r="G224" s="36">
        <f>SUM(G192:G223)</f>
        <v>0</v>
      </c>
      <c r="H224" s="36">
        <f>SUM(H192:H223)</f>
        <v>0</v>
      </c>
      <c r="I224" s="36">
        <f>SUM(G225+H224)</f>
        <v>0</v>
      </c>
    </row>
    <row r="225" spans="1:10" ht="12" thickTop="1">
      <c r="A225" s="61"/>
      <c r="B225" s="4"/>
      <c r="C225" s="4"/>
      <c r="D225" s="33"/>
      <c r="E225" s="33"/>
      <c r="F225" s="33"/>
      <c r="G225" s="33"/>
      <c r="H225" s="53"/>
      <c r="I225" s="53"/>
    </row>
    <row r="226" spans="1:10">
      <c r="A226" s="61" t="s">
        <v>351</v>
      </c>
      <c r="B226" s="61"/>
      <c r="C226" s="61"/>
      <c r="D226" s="33"/>
      <c r="E226" s="33"/>
      <c r="F226" s="33"/>
      <c r="G226" s="33"/>
      <c r="H226" s="33"/>
      <c r="I226" s="34"/>
    </row>
    <row r="227" spans="1:10" s="82" customFormat="1">
      <c r="B227" s="83" t="s">
        <v>276</v>
      </c>
      <c r="C227" s="84" t="s">
        <v>277</v>
      </c>
      <c r="D227" s="85"/>
      <c r="E227" s="85"/>
      <c r="F227" s="85"/>
      <c r="G227" s="86">
        <v>334166</v>
      </c>
      <c r="H227" s="87">
        <v>-29450</v>
      </c>
      <c r="I227" s="88">
        <f t="shared" ref="I227:I260" si="6">SUM(G227+H227)</f>
        <v>304716</v>
      </c>
    </row>
    <row r="228" spans="1:10" s="82" customFormat="1">
      <c r="B228" s="83" t="s">
        <v>276</v>
      </c>
      <c r="C228" s="84" t="s">
        <v>278</v>
      </c>
      <c r="D228" s="85"/>
      <c r="E228" s="85"/>
      <c r="F228" s="85"/>
      <c r="G228" s="85">
        <v>0</v>
      </c>
      <c r="H228" s="87">
        <v>0</v>
      </c>
      <c r="I228" s="88">
        <f t="shared" si="6"/>
        <v>0</v>
      </c>
    </row>
    <row r="229" spans="1:10" s="82" customFormat="1">
      <c r="A229" s="84"/>
      <c r="B229" s="83" t="s">
        <v>279</v>
      </c>
      <c r="C229" s="84" t="s">
        <v>280</v>
      </c>
      <c r="D229" s="85"/>
      <c r="E229" s="85"/>
      <c r="F229" s="85"/>
      <c r="G229" s="72">
        <v>121492</v>
      </c>
      <c r="H229" s="87">
        <v>1507</v>
      </c>
      <c r="I229" s="88">
        <f t="shared" si="6"/>
        <v>122999</v>
      </c>
    </row>
    <row r="230" spans="1:10">
      <c r="A230" s="4"/>
      <c r="B230" s="89" t="s">
        <v>279</v>
      </c>
      <c r="C230" s="4" t="s">
        <v>281</v>
      </c>
      <c r="D230" s="90"/>
      <c r="E230" s="90"/>
      <c r="F230" s="90"/>
      <c r="G230" s="90">
        <v>0</v>
      </c>
      <c r="H230" s="91">
        <v>0</v>
      </c>
      <c r="I230" s="92">
        <f t="shared" si="6"/>
        <v>0</v>
      </c>
      <c r="J230" s="82"/>
    </row>
    <row r="231" spans="1:10">
      <c r="A231" s="4"/>
      <c r="B231" s="89" t="s">
        <v>282</v>
      </c>
      <c r="C231" s="4" t="s">
        <v>283</v>
      </c>
      <c r="D231" s="95"/>
      <c r="E231" s="95"/>
      <c r="F231" s="95"/>
      <c r="G231" s="93">
        <v>0</v>
      </c>
      <c r="H231" s="91">
        <v>0</v>
      </c>
      <c r="I231" s="92">
        <f t="shared" si="6"/>
        <v>0</v>
      </c>
    </row>
    <row r="232" spans="1:10">
      <c r="A232" s="4"/>
      <c r="B232" s="89" t="s">
        <v>284</v>
      </c>
      <c r="C232" s="4" t="s">
        <v>285</v>
      </c>
      <c r="D232" s="95"/>
      <c r="E232" s="95"/>
      <c r="F232" s="95"/>
      <c r="G232" s="93">
        <v>0</v>
      </c>
      <c r="H232" s="91">
        <v>0</v>
      </c>
      <c r="I232" s="92">
        <f t="shared" si="6"/>
        <v>0</v>
      </c>
    </row>
    <row r="233" spans="1:10">
      <c r="A233" s="4"/>
      <c r="B233" s="89" t="s">
        <v>286</v>
      </c>
      <c r="C233" s="4" t="s">
        <v>287</v>
      </c>
      <c r="D233" s="95"/>
      <c r="E233" s="95"/>
      <c r="F233" s="95"/>
      <c r="G233" s="93">
        <v>0</v>
      </c>
      <c r="H233" s="91">
        <v>0</v>
      </c>
      <c r="I233" s="92">
        <f t="shared" si="6"/>
        <v>0</v>
      </c>
    </row>
    <row r="234" spans="1:10">
      <c r="A234" s="4"/>
      <c r="B234" s="89" t="s">
        <v>288</v>
      </c>
      <c r="C234" s="4" t="s">
        <v>289</v>
      </c>
      <c r="D234" s="95"/>
      <c r="E234" s="95"/>
      <c r="F234" s="95"/>
      <c r="G234" s="93">
        <v>0</v>
      </c>
      <c r="H234" s="91">
        <v>0</v>
      </c>
      <c r="I234" s="92">
        <f t="shared" si="6"/>
        <v>0</v>
      </c>
    </row>
    <row r="235" spans="1:10">
      <c r="A235" s="4"/>
      <c r="B235" s="89" t="s">
        <v>290</v>
      </c>
      <c r="C235" s="4" t="s">
        <v>291</v>
      </c>
      <c r="D235" s="95"/>
      <c r="E235" s="95"/>
      <c r="F235" s="95"/>
      <c r="G235" s="93">
        <v>6500</v>
      </c>
      <c r="H235" s="91">
        <v>4962</v>
      </c>
      <c r="I235" s="92">
        <f t="shared" si="6"/>
        <v>11462</v>
      </c>
    </row>
    <row r="236" spans="1:10">
      <c r="A236" s="4"/>
      <c r="B236" s="89" t="s">
        <v>292</v>
      </c>
      <c r="C236" s="4" t="s">
        <v>293</v>
      </c>
      <c r="D236" s="95"/>
      <c r="E236" s="95"/>
      <c r="F236" s="95"/>
      <c r="G236" s="93">
        <v>0</v>
      </c>
      <c r="H236" s="91">
        <v>0</v>
      </c>
      <c r="I236" s="92">
        <f t="shared" si="6"/>
        <v>0</v>
      </c>
    </row>
    <row r="237" spans="1:10">
      <c r="A237" s="4"/>
      <c r="B237" s="89" t="s">
        <v>294</v>
      </c>
      <c r="C237" s="4" t="s">
        <v>295</v>
      </c>
      <c r="D237" s="95"/>
      <c r="E237" s="95"/>
      <c r="F237" s="95"/>
      <c r="G237" s="93">
        <v>0</v>
      </c>
      <c r="H237" s="91">
        <v>0</v>
      </c>
      <c r="I237" s="92">
        <f t="shared" si="6"/>
        <v>0</v>
      </c>
    </row>
    <row r="238" spans="1:10" ht="14">
      <c r="A238" s="4"/>
      <c r="B238" s="94" t="s">
        <v>296</v>
      </c>
      <c r="C238" s="31" t="s">
        <v>297</v>
      </c>
      <c r="D238" s="95"/>
      <c r="E238" s="95"/>
      <c r="F238" s="95"/>
      <c r="G238" s="93">
        <v>0</v>
      </c>
      <c r="H238" s="91">
        <v>0</v>
      </c>
      <c r="I238" s="92">
        <f t="shared" si="6"/>
        <v>0</v>
      </c>
    </row>
    <row r="239" spans="1:10">
      <c r="A239" s="4"/>
      <c r="B239" s="89" t="s">
        <v>298</v>
      </c>
      <c r="C239" s="4" t="s">
        <v>299</v>
      </c>
      <c r="D239" s="95"/>
      <c r="E239" s="95"/>
      <c r="F239" s="95"/>
      <c r="G239" s="93">
        <v>0</v>
      </c>
      <c r="H239" s="91">
        <v>0</v>
      </c>
      <c r="I239" s="92">
        <f t="shared" si="6"/>
        <v>0</v>
      </c>
    </row>
    <row r="240" spans="1:10">
      <c r="A240" s="4"/>
      <c r="B240" s="89" t="s">
        <v>300</v>
      </c>
      <c r="C240" s="4" t="s">
        <v>301</v>
      </c>
      <c r="D240" s="95"/>
      <c r="E240" s="95"/>
      <c r="F240" s="95"/>
      <c r="G240" s="93">
        <v>0</v>
      </c>
      <c r="H240" s="91">
        <v>0</v>
      </c>
      <c r="I240" s="92">
        <f t="shared" si="6"/>
        <v>0</v>
      </c>
    </row>
    <row r="241" spans="1:9">
      <c r="A241" s="4"/>
      <c r="B241" s="89" t="s">
        <v>302</v>
      </c>
      <c r="C241" s="4" t="s">
        <v>303</v>
      </c>
      <c r="D241" s="95"/>
      <c r="E241" s="95"/>
      <c r="F241" s="95"/>
      <c r="G241" s="93">
        <v>0</v>
      </c>
      <c r="H241" s="91">
        <v>0</v>
      </c>
      <c r="I241" s="92">
        <f t="shared" si="6"/>
        <v>0</v>
      </c>
    </row>
    <row r="242" spans="1:9">
      <c r="A242" s="4"/>
      <c r="B242" s="89" t="s">
        <v>304</v>
      </c>
      <c r="C242" s="4" t="s">
        <v>305</v>
      </c>
      <c r="D242" s="95"/>
      <c r="E242" s="95"/>
      <c r="F242" s="95"/>
      <c r="G242" s="93">
        <v>0</v>
      </c>
      <c r="H242" s="91">
        <v>0</v>
      </c>
      <c r="I242" s="92">
        <f t="shared" si="6"/>
        <v>0</v>
      </c>
    </row>
    <row r="243" spans="1:9">
      <c r="A243" s="4"/>
      <c r="B243" s="89" t="s">
        <v>306</v>
      </c>
      <c r="C243" s="4" t="s">
        <v>307</v>
      </c>
      <c r="D243" s="95"/>
      <c r="E243" s="95"/>
      <c r="F243" s="95"/>
      <c r="G243" s="93">
        <v>0</v>
      </c>
      <c r="H243" s="91">
        <v>0</v>
      </c>
      <c r="I243" s="92">
        <f t="shared" si="6"/>
        <v>0</v>
      </c>
    </row>
    <row r="244" spans="1:9">
      <c r="A244" s="4"/>
      <c r="B244" s="89" t="s">
        <v>308</v>
      </c>
      <c r="C244" s="4" t="s">
        <v>309</v>
      </c>
      <c r="D244" s="95"/>
      <c r="E244" s="95"/>
      <c r="F244" s="95"/>
      <c r="G244" s="93">
        <v>0</v>
      </c>
      <c r="H244" s="91">
        <v>0</v>
      </c>
      <c r="I244" s="92">
        <f t="shared" si="6"/>
        <v>0</v>
      </c>
    </row>
    <row r="245" spans="1:9">
      <c r="A245" s="4"/>
      <c r="B245" s="89" t="s">
        <v>310</v>
      </c>
      <c r="C245" s="4" t="s">
        <v>311</v>
      </c>
      <c r="D245" s="95"/>
      <c r="E245" s="95"/>
      <c r="F245" s="95"/>
      <c r="G245" s="93">
        <v>10000</v>
      </c>
      <c r="H245" s="91">
        <v>0</v>
      </c>
      <c r="I245" s="92">
        <f t="shared" si="6"/>
        <v>10000</v>
      </c>
    </row>
    <row r="246" spans="1:9">
      <c r="A246" s="4"/>
      <c r="B246" s="89" t="s">
        <v>312</v>
      </c>
      <c r="C246" s="4" t="s">
        <v>313</v>
      </c>
      <c r="D246" s="95"/>
      <c r="E246" s="95"/>
      <c r="F246" s="95"/>
      <c r="G246" s="93">
        <v>15000</v>
      </c>
      <c r="H246" s="91">
        <v>0</v>
      </c>
      <c r="I246" s="92">
        <f t="shared" si="6"/>
        <v>15000</v>
      </c>
    </row>
    <row r="247" spans="1:9">
      <c r="A247" s="4"/>
      <c r="B247" s="89" t="s">
        <v>314</v>
      </c>
      <c r="C247" s="4" t="s">
        <v>315</v>
      </c>
      <c r="D247" s="95"/>
      <c r="E247" s="95"/>
      <c r="F247" s="95"/>
      <c r="G247" s="93">
        <v>0</v>
      </c>
      <c r="H247" s="91">
        <v>0</v>
      </c>
      <c r="I247" s="92">
        <f t="shared" si="6"/>
        <v>0</v>
      </c>
    </row>
    <row r="248" spans="1:9">
      <c r="A248" s="4"/>
      <c r="B248" s="89" t="s">
        <v>316</v>
      </c>
      <c r="C248" s="4" t="s">
        <v>317</v>
      </c>
      <c r="D248" s="95"/>
      <c r="E248" s="95"/>
      <c r="F248" s="95"/>
      <c r="G248" s="93">
        <v>0</v>
      </c>
      <c r="H248" s="91">
        <v>0</v>
      </c>
      <c r="I248" s="92">
        <f t="shared" si="6"/>
        <v>0</v>
      </c>
    </row>
    <row r="249" spans="1:9">
      <c r="A249" s="4"/>
      <c r="B249" s="89" t="s">
        <v>318</v>
      </c>
      <c r="C249" s="4" t="s">
        <v>319</v>
      </c>
      <c r="D249" s="95"/>
      <c r="E249" s="95"/>
      <c r="F249" s="95"/>
      <c r="G249" s="93">
        <v>0</v>
      </c>
      <c r="H249" s="91">
        <v>0</v>
      </c>
      <c r="I249" s="92">
        <f t="shared" si="6"/>
        <v>0</v>
      </c>
    </row>
    <row r="250" spans="1:9">
      <c r="A250" s="4"/>
      <c r="B250" s="89" t="s">
        <v>320</v>
      </c>
      <c r="C250" s="4" t="s">
        <v>321</v>
      </c>
      <c r="D250" s="95"/>
      <c r="E250" s="95"/>
      <c r="F250" s="95"/>
      <c r="G250" s="93">
        <v>0</v>
      </c>
      <c r="H250" s="91">
        <v>0</v>
      </c>
      <c r="I250" s="92">
        <f t="shared" si="6"/>
        <v>0</v>
      </c>
    </row>
    <row r="251" spans="1:9">
      <c r="A251" s="4"/>
      <c r="B251" s="89" t="s">
        <v>322</v>
      </c>
      <c r="C251" s="4" t="s">
        <v>323</v>
      </c>
      <c r="D251" s="95"/>
      <c r="E251" s="95"/>
      <c r="F251" s="95"/>
      <c r="G251" s="93">
        <v>39059</v>
      </c>
      <c r="H251" s="91">
        <v>-4177</v>
      </c>
      <c r="I251" s="92">
        <f t="shared" si="6"/>
        <v>34882</v>
      </c>
    </row>
    <row r="252" spans="1:9">
      <c r="A252" s="4"/>
      <c r="B252" s="89" t="s">
        <v>324</v>
      </c>
      <c r="C252" s="4" t="s">
        <v>325</v>
      </c>
      <c r="D252" s="95"/>
      <c r="E252" s="95"/>
      <c r="F252" s="95"/>
      <c r="G252" s="93">
        <v>0</v>
      </c>
      <c r="H252" s="91">
        <v>0</v>
      </c>
      <c r="I252" s="92">
        <f t="shared" si="6"/>
        <v>0</v>
      </c>
    </row>
    <row r="253" spans="1:9">
      <c r="A253" s="4"/>
      <c r="B253" s="89" t="s">
        <v>326</v>
      </c>
      <c r="C253" s="4" t="s">
        <v>327</v>
      </c>
      <c r="D253" s="95"/>
      <c r="E253" s="95"/>
      <c r="F253" s="95"/>
      <c r="G253" s="93">
        <v>0</v>
      </c>
      <c r="H253" s="91">
        <v>0</v>
      </c>
      <c r="I253" s="92">
        <f t="shared" si="6"/>
        <v>0</v>
      </c>
    </row>
    <row r="254" spans="1:9">
      <c r="A254" s="4"/>
      <c r="B254" s="89" t="s">
        <v>328</v>
      </c>
      <c r="C254" s="4" t="s">
        <v>329</v>
      </c>
      <c r="D254" s="95"/>
      <c r="E254" s="95"/>
      <c r="F254" s="95"/>
      <c r="G254" s="93">
        <v>0</v>
      </c>
      <c r="H254" s="91">
        <v>0</v>
      </c>
      <c r="I254" s="92">
        <f t="shared" si="6"/>
        <v>0</v>
      </c>
    </row>
    <row r="255" spans="1:9">
      <c r="A255" s="4"/>
      <c r="B255" s="89" t="s">
        <v>330</v>
      </c>
      <c r="C255" s="4" t="s">
        <v>331</v>
      </c>
      <c r="D255" s="95"/>
      <c r="E255" s="95"/>
      <c r="F255" s="95"/>
      <c r="G255" s="93">
        <v>7000</v>
      </c>
      <c r="H255" s="91">
        <v>0</v>
      </c>
      <c r="I255" s="92">
        <f t="shared" si="6"/>
        <v>7000</v>
      </c>
    </row>
    <row r="256" spans="1:9">
      <c r="A256" s="4"/>
      <c r="B256" s="89" t="s">
        <v>332</v>
      </c>
      <c r="C256" s="4" t="s">
        <v>333</v>
      </c>
      <c r="D256" s="95"/>
      <c r="E256" s="95"/>
      <c r="F256" s="95"/>
      <c r="G256" s="93">
        <v>0</v>
      </c>
      <c r="H256" s="91">
        <v>0</v>
      </c>
      <c r="I256" s="92">
        <f t="shared" si="6"/>
        <v>0</v>
      </c>
    </row>
    <row r="257" spans="1:10">
      <c r="A257" s="4"/>
      <c r="B257" s="89" t="s">
        <v>334</v>
      </c>
      <c r="C257" s="4" t="s">
        <v>335</v>
      </c>
      <c r="D257" s="95"/>
      <c r="E257" s="95"/>
      <c r="F257" s="95"/>
      <c r="G257" s="93">
        <v>0</v>
      </c>
      <c r="H257" s="91">
        <v>0</v>
      </c>
      <c r="I257" s="92">
        <f t="shared" si="6"/>
        <v>0</v>
      </c>
    </row>
    <row r="258" spans="1:10">
      <c r="A258" s="4"/>
      <c r="B258" s="89" t="s">
        <v>336</v>
      </c>
      <c r="C258" s="4" t="s">
        <v>337</v>
      </c>
      <c r="D258" s="95"/>
      <c r="E258" s="95"/>
      <c r="F258" s="95"/>
      <c r="G258" s="93">
        <v>0</v>
      </c>
      <c r="H258" s="91">
        <v>0</v>
      </c>
      <c r="I258" s="92">
        <f t="shared" si="6"/>
        <v>0</v>
      </c>
    </row>
    <row r="259" spans="1:10" ht="12" thickBot="1">
      <c r="A259" s="4"/>
      <c r="B259" s="89" t="s">
        <v>338</v>
      </c>
      <c r="C259" s="4" t="s">
        <v>339</v>
      </c>
      <c r="D259" s="95"/>
      <c r="E259" s="95"/>
      <c r="F259" s="95"/>
      <c r="G259" s="93">
        <v>3000</v>
      </c>
      <c r="H259" s="91">
        <v>0</v>
      </c>
      <c r="I259" s="92">
        <f t="shared" si="6"/>
        <v>3000</v>
      </c>
    </row>
    <row r="260" spans="1:10" ht="13" thickTop="1" thickBot="1">
      <c r="A260" s="4"/>
      <c r="B260" s="89"/>
      <c r="C260" s="4" t="s">
        <v>352</v>
      </c>
      <c r="D260" s="36"/>
      <c r="E260" s="36"/>
      <c r="F260" s="36"/>
      <c r="G260" s="36">
        <f>SUM(G227:G259)</f>
        <v>536217</v>
      </c>
      <c r="H260" s="36">
        <f>SUM(H227:H259)</f>
        <v>-27158</v>
      </c>
      <c r="I260" s="36">
        <f t="shared" si="6"/>
        <v>509059</v>
      </c>
    </row>
    <row r="261" spans="1:10" ht="12" thickTop="1">
      <c r="A261" s="61"/>
      <c r="B261" s="61"/>
      <c r="C261" s="61"/>
      <c r="D261" s="33"/>
      <c r="E261" s="33"/>
      <c r="F261" s="33"/>
      <c r="G261" s="33"/>
      <c r="H261" s="33"/>
      <c r="I261" s="34"/>
    </row>
    <row r="262" spans="1:10">
      <c r="A262" s="61" t="s">
        <v>353</v>
      </c>
      <c r="B262" s="4"/>
      <c r="C262" s="4"/>
      <c r="D262" s="33"/>
      <c r="E262" s="33"/>
      <c r="F262" s="33"/>
      <c r="G262" s="33"/>
      <c r="H262" s="33"/>
      <c r="I262" s="34"/>
    </row>
    <row r="263" spans="1:10" s="82" customFormat="1">
      <c r="B263" s="83" t="s">
        <v>276</v>
      </c>
      <c r="C263" s="84" t="s">
        <v>277</v>
      </c>
      <c r="D263" s="85"/>
      <c r="E263" s="85"/>
      <c r="F263" s="85"/>
      <c r="G263" s="86">
        <f t="array" ref="G263">SUM(IF(CertFund&amp;CertProg&amp;CertObj=RIGHT(LEFT($A$2,7),2)&amp;LEFT(A262,4)&amp;B263,CertSalary))</f>
        <v>0</v>
      </c>
      <c r="H263" s="87">
        <v>0</v>
      </c>
      <c r="I263" s="88">
        <f t="shared" ref="I263:I296" si="7">SUM(G263+H263)</f>
        <v>0</v>
      </c>
    </row>
    <row r="264" spans="1:10" s="82" customFormat="1">
      <c r="B264" s="83" t="s">
        <v>276</v>
      </c>
      <c r="C264" s="84" t="s">
        <v>278</v>
      </c>
      <c r="D264" s="85"/>
      <c r="E264" s="85"/>
      <c r="F264" s="85"/>
      <c r="G264" s="85">
        <v>0</v>
      </c>
      <c r="H264" s="87">
        <v>0</v>
      </c>
      <c r="I264" s="88">
        <f t="shared" si="7"/>
        <v>0</v>
      </c>
    </row>
    <row r="265" spans="1:10" s="82" customFormat="1">
      <c r="A265" s="84"/>
      <c r="B265" s="83" t="s">
        <v>279</v>
      </c>
      <c r="C265" s="84" t="s">
        <v>280</v>
      </c>
      <c r="D265" s="85"/>
      <c r="E265" s="85"/>
      <c r="F265" s="85"/>
      <c r="G265" s="72">
        <f t="array" ref="G265">SUM(IF(CertFund&amp;CertProg&amp;CertObj=RIGHT(LEFT($A$2,7),2)&amp;LEFT(A262,4)&amp;B263,CertBen))</f>
        <v>0</v>
      </c>
      <c r="H265" s="87">
        <v>0</v>
      </c>
      <c r="I265" s="88">
        <f t="shared" si="7"/>
        <v>0</v>
      </c>
    </row>
    <row r="266" spans="1:10">
      <c r="A266" s="4"/>
      <c r="B266" s="89" t="s">
        <v>279</v>
      </c>
      <c r="C266" s="4" t="s">
        <v>281</v>
      </c>
      <c r="D266" s="90"/>
      <c r="E266" s="90"/>
      <c r="F266" s="90"/>
      <c r="G266" s="90">
        <v>0</v>
      </c>
      <c r="H266" s="91">
        <v>0</v>
      </c>
      <c r="I266" s="92">
        <f t="shared" si="7"/>
        <v>0</v>
      </c>
      <c r="J266" s="82"/>
    </row>
    <row r="267" spans="1:10">
      <c r="A267" s="4"/>
      <c r="B267" s="89" t="s">
        <v>282</v>
      </c>
      <c r="C267" s="4" t="s">
        <v>283</v>
      </c>
      <c r="D267" s="95"/>
      <c r="E267" s="95"/>
      <c r="F267" s="95"/>
      <c r="G267" s="93">
        <v>0</v>
      </c>
      <c r="H267" s="91">
        <v>0</v>
      </c>
      <c r="I267" s="92">
        <f t="shared" si="7"/>
        <v>0</v>
      </c>
    </row>
    <row r="268" spans="1:10">
      <c r="A268" s="4"/>
      <c r="B268" s="89" t="s">
        <v>284</v>
      </c>
      <c r="C268" s="4" t="s">
        <v>285</v>
      </c>
      <c r="D268" s="95"/>
      <c r="E268" s="95"/>
      <c r="F268" s="95"/>
      <c r="G268" s="93">
        <v>0</v>
      </c>
      <c r="H268" s="91">
        <v>0</v>
      </c>
      <c r="I268" s="92">
        <f t="shared" si="7"/>
        <v>0</v>
      </c>
    </row>
    <row r="269" spans="1:10">
      <c r="A269" s="4"/>
      <c r="B269" s="89" t="s">
        <v>286</v>
      </c>
      <c r="C269" s="4" t="s">
        <v>287</v>
      </c>
      <c r="D269" s="95"/>
      <c r="E269" s="95"/>
      <c r="F269" s="95"/>
      <c r="G269" s="93">
        <v>0</v>
      </c>
      <c r="H269" s="91">
        <v>0</v>
      </c>
      <c r="I269" s="92">
        <f t="shared" si="7"/>
        <v>0</v>
      </c>
    </row>
    <row r="270" spans="1:10">
      <c r="A270" s="4"/>
      <c r="B270" s="89" t="s">
        <v>288</v>
      </c>
      <c r="C270" s="4" t="s">
        <v>289</v>
      </c>
      <c r="D270" s="95"/>
      <c r="E270" s="95"/>
      <c r="F270" s="95"/>
      <c r="G270" s="93">
        <v>0</v>
      </c>
      <c r="H270" s="91">
        <v>0</v>
      </c>
      <c r="I270" s="92">
        <f t="shared" si="7"/>
        <v>0</v>
      </c>
    </row>
    <row r="271" spans="1:10">
      <c r="A271" s="4"/>
      <c r="B271" s="89" t="s">
        <v>290</v>
      </c>
      <c r="C271" s="4" t="s">
        <v>291</v>
      </c>
      <c r="D271" s="95"/>
      <c r="E271" s="95"/>
      <c r="F271" s="95"/>
      <c r="G271" s="93">
        <v>0</v>
      </c>
      <c r="H271" s="91">
        <v>0</v>
      </c>
      <c r="I271" s="92">
        <f t="shared" si="7"/>
        <v>0</v>
      </c>
    </row>
    <row r="272" spans="1:10">
      <c r="A272" s="4"/>
      <c r="B272" s="89" t="s">
        <v>292</v>
      </c>
      <c r="C272" s="4" t="s">
        <v>293</v>
      </c>
      <c r="D272" s="95"/>
      <c r="E272" s="95"/>
      <c r="F272" s="95"/>
      <c r="G272" s="93">
        <v>0</v>
      </c>
      <c r="H272" s="91">
        <v>0</v>
      </c>
      <c r="I272" s="92">
        <f t="shared" si="7"/>
        <v>0</v>
      </c>
    </row>
    <row r="273" spans="1:9">
      <c r="A273" s="4"/>
      <c r="B273" s="89" t="s">
        <v>294</v>
      </c>
      <c r="C273" s="4" t="s">
        <v>295</v>
      </c>
      <c r="D273" s="95"/>
      <c r="E273" s="95"/>
      <c r="F273" s="95"/>
      <c r="G273" s="93">
        <v>0</v>
      </c>
      <c r="H273" s="91">
        <v>0</v>
      </c>
      <c r="I273" s="92">
        <f t="shared" si="7"/>
        <v>0</v>
      </c>
    </row>
    <row r="274" spans="1:9" ht="14">
      <c r="A274" s="4"/>
      <c r="B274" s="94" t="s">
        <v>296</v>
      </c>
      <c r="C274" s="31" t="s">
        <v>297</v>
      </c>
      <c r="D274" s="95"/>
      <c r="E274" s="95"/>
      <c r="F274" s="95"/>
      <c r="G274" s="93">
        <v>0</v>
      </c>
      <c r="H274" s="91">
        <v>0</v>
      </c>
      <c r="I274" s="92">
        <f t="shared" si="7"/>
        <v>0</v>
      </c>
    </row>
    <row r="275" spans="1:9">
      <c r="A275" s="4"/>
      <c r="B275" s="89" t="s">
        <v>298</v>
      </c>
      <c r="C275" s="4" t="s">
        <v>299</v>
      </c>
      <c r="D275" s="95"/>
      <c r="E275" s="95"/>
      <c r="F275" s="95"/>
      <c r="G275" s="93">
        <v>0</v>
      </c>
      <c r="H275" s="91">
        <v>0</v>
      </c>
      <c r="I275" s="92">
        <f t="shared" si="7"/>
        <v>0</v>
      </c>
    </row>
    <row r="276" spans="1:9">
      <c r="A276" s="4"/>
      <c r="B276" s="89" t="s">
        <v>300</v>
      </c>
      <c r="C276" s="4" t="s">
        <v>301</v>
      </c>
      <c r="D276" s="95"/>
      <c r="E276" s="95"/>
      <c r="F276" s="95"/>
      <c r="G276" s="93">
        <v>0</v>
      </c>
      <c r="H276" s="91">
        <v>0</v>
      </c>
      <c r="I276" s="92">
        <f t="shared" si="7"/>
        <v>0</v>
      </c>
    </row>
    <row r="277" spans="1:9">
      <c r="A277" s="4"/>
      <c r="B277" s="89" t="s">
        <v>302</v>
      </c>
      <c r="C277" s="4" t="s">
        <v>303</v>
      </c>
      <c r="D277" s="95"/>
      <c r="E277" s="95"/>
      <c r="F277" s="95"/>
      <c r="G277" s="93">
        <v>0</v>
      </c>
      <c r="H277" s="91">
        <v>0</v>
      </c>
      <c r="I277" s="92">
        <f t="shared" si="7"/>
        <v>0</v>
      </c>
    </row>
    <row r="278" spans="1:9">
      <c r="A278" s="4"/>
      <c r="B278" s="89" t="s">
        <v>304</v>
      </c>
      <c r="C278" s="4" t="s">
        <v>305</v>
      </c>
      <c r="D278" s="95"/>
      <c r="E278" s="95"/>
      <c r="F278" s="95"/>
      <c r="G278" s="93">
        <v>0</v>
      </c>
      <c r="H278" s="91">
        <v>0</v>
      </c>
      <c r="I278" s="92">
        <f t="shared" si="7"/>
        <v>0</v>
      </c>
    </row>
    <row r="279" spans="1:9">
      <c r="A279" s="4"/>
      <c r="B279" s="89" t="s">
        <v>306</v>
      </c>
      <c r="C279" s="4" t="s">
        <v>307</v>
      </c>
      <c r="D279" s="95"/>
      <c r="E279" s="95"/>
      <c r="F279" s="95"/>
      <c r="G279" s="93">
        <v>0</v>
      </c>
      <c r="H279" s="91">
        <v>0</v>
      </c>
      <c r="I279" s="92">
        <f t="shared" si="7"/>
        <v>0</v>
      </c>
    </row>
    <row r="280" spans="1:9">
      <c r="A280" s="4"/>
      <c r="B280" s="89" t="s">
        <v>308</v>
      </c>
      <c r="C280" s="4" t="s">
        <v>309</v>
      </c>
      <c r="D280" s="95"/>
      <c r="E280" s="95"/>
      <c r="F280" s="95"/>
      <c r="G280" s="93">
        <v>0</v>
      </c>
      <c r="H280" s="91">
        <v>0</v>
      </c>
      <c r="I280" s="92">
        <f t="shared" si="7"/>
        <v>0</v>
      </c>
    </row>
    <row r="281" spans="1:9">
      <c r="A281" s="4"/>
      <c r="B281" s="89" t="s">
        <v>310</v>
      </c>
      <c r="C281" s="4" t="s">
        <v>311</v>
      </c>
      <c r="D281" s="95"/>
      <c r="E281" s="95"/>
      <c r="F281" s="95"/>
      <c r="G281" s="93">
        <v>0</v>
      </c>
      <c r="H281" s="91">
        <v>0</v>
      </c>
      <c r="I281" s="92">
        <f t="shared" si="7"/>
        <v>0</v>
      </c>
    </row>
    <row r="282" spans="1:9">
      <c r="A282" s="4"/>
      <c r="B282" s="89" t="s">
        <v>312</v>
      </c>
      <c r="C282" s="4" t="s">
        <v>313</v>
      </c>
      <c r="D282" s="95"/>
      <c r="E282" s="95"/>
      <c r="F282" s="95"/>
      <c r="G282" s="93">
        <v>0</v>
      </c>
      <c r="H282" s="91">
        <v>0</v>
      </c>
      <c r="I282" s="92">
        <f t="shared" si="7"/>
        <v>0</v>
      </c>
    </row>
    <row r="283" spans="1:9">
      <c r="A283" s="4"/>
      <c r="B283" s="89" t="s">
        <v>314</v>
      </c>
      <c r="C283" s="4" t="s">
        <v>315</v>
      </c>
      <c r="D283" s="95"/>
      <c r="E283" s="95"/>
      <c r="F283" s="95"/>
      <c r="G283" s="93">
        <v>0</v>
      </c>
      <c r="H283" s="91">
        <v>0</v>
      </c>
      <c r="I283" s="92">
        <f t="shared" si="7"/>
        <v>0</v>
      </c>
    </row>
    <row r="284" spans="1:9">
      <c r="A284" s="4"/>
      <c r="B284" s="89" t="s">
        <v>316</v>
      </c>
      <c r="C284" s="4" t="s">
        <v>317</v>
      </c>
      <c r="D284" s="95"/>
      <c r="E284" s="95"/>
      <c r="F284" s="95"/>
      <c r="G284" s="93">
        <v>0</v>
      </c>
      <c r="H284" s="91">
        <v>0</v>
      </c>
      <c r="I284" s="92">
        <f t="shared" si="7"/>
        <v>0</v>
      </c>
    </row>
    <row r="285" spans="1:9">
      <c r="A285" s="4"/>
      <c r="B285" s="89" t="s">
        <v>318</v>
      </c>
      <c r="C285" s="4" t="s">
        <v>319</v>
      </c>
      <c r="D285" s="95"/>
      <c r="E285" s="95"/>
      <c r="F285" s="95"/>
      <c r="G285" s="93">
        <v>0</v>
      </c>
      <c r="H285" s="91">
        <v>0</v>
      </c>
      <c r="I285" s="92">
        <f t="shared" si="7"/>
        <v>0</v>
      </c>
    </row>
    <row r="286" spans="1:9">
      <c r="A286" s="4"/>
      <c r="B286" s="89" t="s">
        <v>320</v>
      </c>
      <c r="C286" s="4" t="s">
        <v>321</v>
      </c>
      <c r="D286" s="95"/>
      <c r="E286" s="95"/>
      <c r="F286" s="95"/>
      <c r="G286" s="93">
        <v>0</v>
      </c>
      <c r="H286" s="91">
        <v>0</v>
      </c>
      <c r="I286" s="92">
        <f t="shared" si="7"/>
        <v>0</v>
      </c>
    </row>
    <row r="287" spans="1:9">
      <c r="A287" s="4"/>
      <c r="B287" s="89" t="s">
        <v>322</v>
      </c>
      <c r="C287" s="4" t="s">
        <v>323</v>
      </c>
      <c r="D287" s="95"/>
      <c r="E287" s="95"/>
      <c r="F287" s="95"/>
      <c r="G287" s="93">
        <v>0</v>
      </c>
      <c r="H287" s="91">
        <v>0</v>
      </c>
      <c r="I287" s="92">
        <f t="shared" si="7"/>
        <v>0</v>
      </c>
    </row>
    <row r="288" spans="1:9">
      <c r="A288" s="4"/>
      <c r="B288" s="89" t="s">
        <v>324</v>
      </c>
      <c r="C288" s="4" t="s">
        <v>325</v>
      </c>
      <c r="D288" s="95"/>
      <c r="E288" s="95"/>
      <c r="F288" s="95"/>
      <c r="G288" s="93">
        <v>0</v>
      </c>
      <c r="H288" s="91">
        <v>0</v>
      </c>
      <c r="I288" s="92">
        <f t="shared" si="7"/>
        <v>0</v>
      </c>
    </row>
    <row r="289" spans="1:10">
      <c r="A289" s="4"/>
      <c r="B289" s="89" t="s">
        <v>326</v>
      </c>
      <c r="C289" s="4" t="s">
        <v>327</v>
      </c>
      <c r="D289" s="95"/>
      <c r="E289" s="95"/>
      <c r="F289" s="95"/>
      <c r="G289" s="93">
        <v>0</v>
      </c>
      <c r="H289" s="91">
        <v>0</v>
      </c>
      <c r="I289" s="92">
        <f t="shared" si="7"/>
        <v>0</v>
      </c>
    </row>
    <row r="290" spans="1:10">
      <c r="A290" s="4"/>
      <c r="B290" s="89" t="s">
        <v>328</v>
      </c>
      <c r="C290" s="4" t="s">
        <v>329</v>
      </c>
      <c r="D290" s="95"/>
      <c r="E290" s="95"/>
      <c r="F290" s="95"/>
      <c r="G290" s="93">
        <v>0</v>
      </c>
      <c r="H290" s="91">
        <v>0</v>
      </c>
      <c r="I290" s="92">
        <f t="shared" si="7"/>
        <v>0</v>
      </c>
    </row>
    <row r="291" spans="1:10">
      <c r="A291" s="4"/>
      <c r="B291" s="89" t="s">
        <v>330</v>
      </c>
      <c r="C291" s="4" t="s">
        <v>331</v>
      </c>
      <c r="D291" s="95"/>
      <c r="E291" s="95"/>
      <c r="F291" s="95"/>
      <c r="G291" s="93">
        <v>0</v>
      </c>
      <c r="H291" s="91">
        <v>0</v>
      </c>
      <c r="I291" s="92">
        <f t="shared" si="7"/>
        <v>0</v>
      </c>
    </row>
    <row r="292" spans="1:10">
      <c r="A292" s="4"/>
      <c r="B292" s="89" t="s">
        <v>332</v>
      </c>
      <c r="C292" s="4" t="s">
        <v>333</v>
      </c>
      <c r="D292" s="95"/>
      <c r="E292" s="95"/>
      <c r="F292" s="95"/>
      <c r="G292" s="93">
        <v>0</v>
      </c>
      <c r="H292" s="91">
        <v>0</v>
      </c>
      <c r="I292" s="92">
        <f t="shared" si="7"/>
        <v>0</v>
      </c>
    </row>
    <row r="293" spans="1:10">
      <c r="A293" s="4"/>
      <c r="B293" s="89" t="s">
        <v>334</v>
      </c>
      <c r="C293" s="4" t="s">
        <v>335</v>
      </c>
      <c r="D293" s="95"/>
      <c r="E293" s="95"/>
      <c r="F293" s="95"/>
      <c r="G293" s="93">
        <v>0</v>
      </c>
      <c r="H293" s="91">
        <v>0</v>
      </c>
      <c r="I293" s="92">
        <f t="shared" si="7"/>
        <v>0</v>
      </c>
    </row>
    <row r="294" spans="1:10">
      <c r="A294" s="4"/>
      <c r="B294" s="89" t="s">
        <v>336</v>
      </c>
      <c r="C294" s="4" t="s">
        <v>337</v>
      </c>
      <c r="D294" s="95"/>
      <c r="E294" s="95"/>
      <c r="F294" s="95"/>
      <c r="G294" s="93">
        <v>0</v>
      </c>
      <c r="H294" s="91">
        <v>0</v>
      </c>
      <c r="I294" s="92">
        <f t="shared" si="7"/>
        <v>0</v>
      </c>
    </row>
    <row r="295" spans="1:10" ht="12" thickBot="1">
      <c r="A295" s="4"/>
      <c r="B295" s="89" t="s">
        <v>338</v>
      </c>
      <c r="C295" s="4" t="s">
        <v>339</v>
      </c>
      <c r="D295" s="95"/>
      <c r="E295" s="95"/>
      <c r="F295" s="95"/>
      <c r="G295" s="93">
        <v>0</v>
      </c>
      <c r="H295" s="91">
        <v>0</v>
      </c>
      <c r="I295" s="92">
        <f t="shared" si="7"/>
        <v>0</v>
      </c>
    </row>
    <row r="296" spans="1:10" ht="13" thickTop="1" thickBot="1">
      <c r="A296" s="4"/>
      <c r="B296" s="89"/>
      <c r="C296" s="4" t="s">
        <v>354</v>
      </c>
      <c r="D296" s="36"/>
      <c r="E296" s="36"/>
      <c r="F296" s="36"/>
      <c r="G296" s="36">
        <f>SUM(G263:G295)</f>
        <v>0</v>
      </c>
      <c r="H296" s="36">
        <f>SUM(H263:H295)</f>
        <v>0</v>
      </c>
      <c r="I296" s="36">
        <f t="shared" si="7"/>
        <v>0</v>
      </c>
    </row>
    <row r="297" spans="1:10" ht="12" thickTop="1">
      <c r="A297" s="4"/>
      <c r="B297" s="4"/>
      <c r="C297" s="4"/>
      <c r="D297" s="33"/>
      <c r="E297" s="33"/>
      <c r="F297" s="33"/>
      <c r="G297" s="33"/>
      <c r="H297" s="33"/>
      <c r="I297" s="34"/>
    </row>
    <row r="298" spans="1:10">
      <c r="A298" s="61" t="s">
        <v>355</v>
      </c>
      <c r="B298" s="4"/>
      <c r="C298" s="4"/>
      <c r="D298" s="33"/>
      <c r="E298" s="33"/>
      <c r="F298" s="33"/>
      <c r="G298" s="33"/>
      <c r="H298" s="33"/>
      <c r="I298" s="34"/>
    </row>
    <row r="299" spans="1:10" s="82" customFormat="1">
      <c r="B299" s="83" t="s">
        <v>276</v>
      </c>
      <c r="C299" s="84" t="s">
        <v>277</v>
      </c>
      <c r="D299" s="85"/>
      <c r="E299" s="85"/>
      <c r="F299" s="85"/>
      <c r="G299" s="86">
        <f t="array" ref="G299">SUM(IF(CertFund&amp;CertProg&amp;CertObj=RIGHT(LEFT($A$2,7),2)&amp;LEFT(A298,4)&amp;B299,CertSalary))</f>
        <v>0</v>
      </c>
      <c r="H299" s="87">
        <v>0</v>
      </c>
      <c r="I299" s="88">
        <f t="shared" ref="I299:I332" si="8">SUM(G299+H299)</f>
        <v>0</v>
      </c>
    </row>
    <row r="300" spans="1:10" s="82" customFormat="1">
      <c r="B300" s="83" t="s">
        <v>276</v>
      </c>
      <c r="C300" s="84" t="s">
        <v>278</v>
      </c>
      <c r="D300" s="85"/>
      <c r="E300" s="85"/>
      <c r="F300" s="85"/>
      <c r="G300" s="85">
        <v>0</v>
      </c>
      <c r="H300" s="87">
        <v>0</v>
      </c>
      <c r="I300" s="88">
        <f t="shared" si="8"/>
        <v>0</v>
      </c>
    </row>
    <row r="301" spans="1:10" s="82" customFormat="1">
      <c r="A301" s="84"/>
      <c r="B301" s="83" t="s">
        <v>279</v>
      </c>
      <c r="C301" s="84" t="s">
        <v>280</v>
      </c>
      <c r="D301" s="85"/>
      <c r="E301" s="85"/>
      <c r="F301" s="85"/>
      <c r="G301" s="72">
        <f t="array" ref="G301">SUM(IF(CertFund&amp;CertProg&amp;CertObj=RIGHT(LEFT($A$2,7),2)&amp;LEFT(A298,4)&amp;B299,CertBen))</f>
        <v>0</v>
      </c>
      <c r="H301" s="87">
        <v>0</v>
      </c>
      <c r="I301" s="88">
        <f t="shared" si="8"/>
        <v>0</v>
      </c>
    </row>
    <row r="302" spans="1:10">
      <c r="A302" s="4"/>
      <c r="B302" s="89" t="s">
        <v>279</v>
      </c>
      <c r="C302" s="4" t="s">
        <v>281</v>
      </c>
      <c r="D302" s="90"/>
      <c r="E302" s="90"/>
      <c r="F302" s="90"/>
      <c r="G302" s="90">
        <v>0</v>
      </c>
      <c r="H302" s="91">
        <v>0</v>
      </c>
      <c r="I302" s="92">
        <f t="shared" si="8"/>
        <v>0</v>
      </c>
      <c r="J302" s="82"/>
    </row>
    <row r="303" spans="1:10">
      <c r="A303" s="4"/>
      <c r="B303" s="89" t="s">
        <v>282</v>
      </c>
      <c r="C303" s="4" t="s">
        <v>283</v>
      </c>
      <c r="D303" s="95"/>
      <c r="E303" s="95"/>
      <c r="F303" s="95"/>
      <c r="G303" s="93">
        <v>0</v>
      </c>
      <c r="H303" s="91">
        <v>0</v>
      </c>
      <c r="I303" s="92">
        <f t="shared" si="8"/>
        <v>0</v>
      </c>
    </row>
    <row r="304" spans="1:10">
      <c r="A304" s="4"/>
      <c r="B304" s="89" t="s">
        <v>284</v>
      </c>
      <c r="C304" s="4" t="s">
        <v>285</v>
      </c>
      <c r="D304" s="95"/>
      <c r="E304" s="95"/>
      <c r="F304" s="95"/>
      <c r="G304" s="93">
        <v>0</v>
      </c>
      <c r="H304" s="91">
        <v>0</v>
      </c>
      <c r="I304" s="92">
        <f t="shared" si="8"/>
        <v>0</v>
      </c>
    </row>
    <row r="305" spans="1:9">
      <c r="A305" s="4"/>
      <c r="B305" s="89" t="s">
        <v>286</v>
      </c>
      <c r="C305" s="4" t="s">
        <v>287</v>
      </c>
      <c r="D305" s="95"/>
      <c r="E305" s="95"/>
      <c r="F305" s="95"/>
      <c r="G305" s="93">
        <v>0</v>
      </c>
      <c r="H305" s="91">
        <v>0</v>
      </c>
      <c r="I305" s="92">
        <f t="shared" si="8"/>
        <v>0</v>
      </c>
    </row>
    <row r="306" spans="1:9">
      <c r="A306" s="4"/>
      <c r="B306" s="89" t="s">
        <v>288</v>
      </c>
      <c r="C306" s="4" t="s">
        <v>289</v>
      </c>
      <c r="D306" s="95"/>
      <c r="E306" s="95"/>
      <c r="F306" s="95"/>
      <c r="G306" s="93">
        <v>0</v>
      </c>
      <c r="H306" s="91">
        <v>0</v>
      </c>
      <c r="I306" s="92">
        <f t="shared" si="8"/>
        <v>0</v>
      </c>
    </row>
    <row r="307" spans="1:9">
      <c r="A307" s="4"/>
      <c r="B307" s="89" t="s">
        <v>290</v>
      </c>
      <c r="C307" s="4" t="s">
        <v>291</v>
      </c>
      <c r="D307" s="95"/>
      <c r="E307" s="95"/>
      <c r="F307" s="95"/>
      <c r="G307" s="93">
        <v>0</v>
      </c>
      <c r="H307" s="91">
        <v>0</v>
      </c>
      <c r="I307" s="92">
        <f t="shared" si="8"/>
        <v>0</v>
      </c>
    </row>
    <row r="308" spans="1:9">
      <c r="A308" s="4"/>
      <c r="B308" s="89" t="s">
        <v>292</v>
      </c>
      <c r="C308" s="4" t="s">
        <v>293</v>
      </c>
      <c r="D308" s="95"/>
      <c r="E308" s="95"/>
      <c r="F308" s="95"/>
      <c r="G308" s="93">
        <v>0</v>
      </c>
      <c r="H308" s="91">
        <v>0</v>
      </c>
      <c r="I308" s="92">
        <f t="shared" si="8"/>
        <v>0</v>
      </c>
    </row>
    <row r="309" spans="1:9">
      <c r="A309" s="4"/>
      <c r="B309" s="89" t="s">
        <v>294</v>
      </c>
      <c r="C309" s="4" t="s">
        <v>295</v>
      </c>
      <c r="D309" s="95"/>
      <c r="E309" s="95"/>
      <c r="F309" s="95"/>
      <c r="G309" s="93">
        <v>0</v>
      </c>
      <c r="H309" s="91">
        <v>0</v>
      </c>
      <c r="I309" s="92">
        <f t="shared" si="8"/>
        <v>0</v>
      </c>
    </row>
    <row r="310" spans="1:9" ht="14">
      <c r="A310" s="4"/>
      <c r="B310" s="94" t="s">
        <v>296</v>
      </c>
      <c r="C310" s="31" t="s">
        <v>297</v>
      </c>
      <c r="D310" s="95"/>
      <c r="E310" s="95"/>
      <c r="F310" s="95"/>
      <c r="G310" s="93">
        <v>0</v>
      </c>
      <c r="H310" s="91">
        <v>0</v>
      </c>
      <c r="I310" s="92">
        <f t="shared" si="8"/>
        <v>0</v>
      </c>
    </row>
    <row r="311" spans="1:9">
      <c r="A311" s="4"/>
      <c r="B311" s="89" t="s">
        <v>298</v>
      </c>
      <c r="C311" s="4" t="s">
        <v>299</v>
      </c>
      <c r="D311" s="95"/>
      <c r="E311" s="95"/>
      <c r="F311" s="95"/>
      <c r="G311" s="93">
        <v>0</v>
      </c>
      <c r="H311" s="91">
        <v>0</v>
      </c>
      <c r="I311" s="92">
        <f t="shared" si="8"/>
        <v>0</v>
      </c>
    </row>
    <row r="312" spans="1:9">
      <c r="A312" s="4"/>
      <c r="B312" s="89" t="s">
        <v>300</v>
      </c>
      <c r="C312" s="4" t="s">
        <v>301</v>
      </c>
      <c r="D312" s="95"/>
      <c r="E312" s="95"/>
      <c r="F312" s="95"/>
      <c r="G312" s="93">
        <v>0</v>
      </c>
      <c r="H312" s="91">
        <v>0</v>
      </c>
      <c r="I312" s="92">
        <f t="shared" si="8"/>
        <v>0</v>
      </c>
    </row>
    <row r="313" spans="1:9">
      <c r="A313" s="4"/>
      <c r="B313" s="89" t="s">
        <v>302</v>
      </c>
      <c r="C313" s="4" t="s">
        <v>303</v>
      </c>
      <c r="D313" s="95"/>
      <c r="E313" s="95"/>
      <c r="F313" s="95"/>
      <c r="G313" s="93">
        <v>0</v>
      </c>
      <c r="H313" s="91">
        <v>0</v>
      </c>
      <c r="I313" s="92">
        <f t="shared" si="8"/>
        <v>0</v>
      </c>
    </row>
    <row r="314" spans="1:9">
      <c r="A314" s="4"/>
      <c r="B314" s="89" t="s">
        <v>304</v>
      </c>
      <c r="C314" s="4" t="s">
        <v>305</v>
      </c>
      <c r="D314" s="95"/>
      <c r="E314" s="95"/>
      <c r="F314" s="95"/>
      <c r="G314" s="93">
        <v>0</v>
      </c>
      <c r="H314" s="91">
        <v>0</v>
      </c>
      <c r="I314" s="92">
        <f t="shared" si="8"/>
        <v>0</v>
      </c>
    </row>
    <row r="315" spans="1:9">
      <c r="A315" s="4"/>
      <c r="B315" s="89" t="s">
        <v>306</v>
      </c>
      <c r="C315" s="4" t="s">
        <v>307</v>
      </c>
      <c r="D315" s="95"/>
      <c r="E315" s="95"/>
      <c r="F315" s="95"/>
      <c r="G315" s="93">
        <v>0</v>
      </c>
      <c r="H315" s="91">
        <v>0</v>
      </c>
      <c r="I315" s="92">
        <f t="shared" si="8"/>
        <v>0</v>
      </c>
    </row>
    <row r="316" spans="1:9">
      <c r="A316" s="4"/>
      <c r="B316" s="89" t="s">
        <v>308</v>
      </c>
      <c r="C316" s="4" t="s">
        <v>309</v>
      </c>
      <c r="D316" s="95"/>
      <c r="E316" s="95"/>
      <c r="F316" s="95"/>
      <c r="G316" s="93">
        <v>0</v>
      </c>
      <c r="H316" s="91">
        <v>0</v>
      </c>
      <c r="I316" s="92">
        <f t="shared" si="8"/>
        <v>0</v>
      </c>
    </row>
    <row r="317" spans="1:9">
      <c r="A317" s="4"/>
      <c r="B317" s="89" t="s">
        <v>310</v>
      </c>
      <c r="C317" s="4" t="s">
        <v>311</v>
      </c>
      <c r="D317" s="95"/>
      <c r="E317" s="95"/>
      <c r="F317" s="95"/>
      <c r="G317" s="93">
        <v>0</v>
      </c>
      <c r="H317" s="91">
        <v>0</v>
      </c>
      <c r="I317" s="92">
        <f t="shared" si="8"/>
        <v>0</v>
      </c>
    </row>
    <row r="318" spans="1:9">
      <c r="A318" s="4"/>
      <c r="B318" s="89" t="s">
        <v>312</v>
      </c>
      <c r="C318" s="4" t="s">
        <v>313</v>
      </c>
      <c r="D318" s="95"/>
      <c r="E318" s="95"/>
      <c r="F318" s="95"/>
      <c r="G318" s="93">
        <v>0</v>
      </c>
      <c r="H318" s="91">
        <v>0</v>
      </c>
      <c r="I318" s="92">
        <f t="shared" si="8"/>
        <v>0</v>
      </c>
    </row>
    <row r="319" spans="1:9">
      <c r="A319" s="4"/>
      <c r="B319" s="89" t="s">
        <v>314</v>
      </c>
      <c r="C319" s="4" t="s">
        <v>315</v>
      </c>
      <c r="D319" s="95"/>
      <c r="E319" s="95"/>
      <c r="F319" s="95"/>
      <c r="G319" s="93">
        <v>0</v>
      </c>
      <c r="H319" s="91">
        <v>0</v>
      </c>
      <c r="I319" s="92">
        <f t="shared" si="8"/>
        <v>0</v>
      </c>
    </row>
    <row r="320" spans="1:9">
      <c r="A320" s="4"/>
      <c r="B320" s="89" t="s">
        <v>316</v>
      </c>
      <c r="C320" s="4" t="s">
        <v>317</v>
      </c>
      <c r="D320" s="95"/>
      <c r="E320" s="95"/>
      <c r="F320" s="95"/>
      <c r="G320" s="93">
        <v>0</v>
      </c>
      <c r="H320" s="91">
        <v>0</v>
      </c>
      <c r="I320" s="92">
        <f t="shared" si="8"/>
        <v>0</v>
      </c>
    </row>
    <row r="321" spans="1:9">
      <c r="A321" s="4"/>
      <c r="B321" s="89" t="s">
        <v>318</v>
      </c>
      <c r="C321" s="4" t="s">
        <v>319</v>
      </c>
      <c r="D321" s="95"/>
      <c r="E321" s="95"/>
      <c r="F321" s="95"/>
      <c r="G321" s="93">
        <v>0</v>
      </c>
      <c r="H321" s="91">
        <v>0</v>
      </c>
      <c r="I321" s="92">
        <f t="shared" si="8"/>
        <v>0</v>
      </c>
    </row>
    <row r="322" spans="1:9">
      <c r="A322" s="4"/>
      <c r="B322" s="89" t="s">
        <v>320</v>
      </c>
      <c r="C322" s="4" t="s">
        <v>321</v>
      </c>
      <c r="D322" s="95"/>
      <c r="E322" s="95"/>
      <c r="F322" s="95"/>
      <c r="G322" s="93">
        <v>0</v>
      </c>
      <c r="H322" s="91">
        <v>0</v>
      </c>
      <c r="I322" s="92">
        <f t="shared" si="8"/>
        <v>0</v>
      </c>
    </row>
    <row r="323" spans="1:9">
      <c r="A323" s="4"/>
      <c r="B323" s="89" t="s">
        <v>322</v>
      </c>
      <c r="C323" s="4" t="s">
        <v>323</v>
      </c>
      <c r="D323" s="95"/>
      <c r="E323" s="95"/>
      <c r="F323" s="95"/>
      <c r="G323" s="93">
        <v>0</v>
      </c>
      <c r="H323" s="91">
        <v>0</v>
      </c>
      <c r="I323" s="92">
        <f t="shared" si="8"/>
        <v>0</v>
      </c>
    </row>
    <row r="324" spans="1:9">
      <c r="A324" s="4"/>
      <c r="B324" s="89" t="s">
        <v>324</v>
      </c>
      <c r="C324" s="4" t="s">
        <v>325</v>
      </c>
      <c r="D324" s="95"/>
      <c r="E324" s="95"/>
      <c r="F324" s="95"/>
      <c r="G324" s="93">
        <v>0</v>
      </c>
      <c r="H324" s="91">
        <v>0</v>
      </c>
      <c r="I324" s="92">
        <f t="shared" si="8"/>
        <v>0</v>
      </c>
    </row>
    <row r="325" spans="1:9">
      <c r="A325" s="4"/>
      <c r="B325" s="89" t="s">
        <v>326</v>
      </c>
      <c r="C325" s="4" t="s">
        <v>327</v>
      </c>
      <c r="D325" s="95"/>
      <c r="E325" s="95"/>
      <c r="F325" s="95"/>
      <c r="G325" s="93">
        <v>0</v>
      </c>
      <c r="H325" s="91">
        <v>0</v>
      </c>
      <c r="I325" s="92">
        <f t="shared" si="8"/>
        <v>0</v>
      </c>
    </row>
    <row r="326" spans="1:9">
      <c r="A326" s="4"/>
      <c r="B326" s="89" t="s">
        <v>328</v>
      </c>
      <c r="C326" s="4" t="s">
        <v>329</v>
      </c>
      <c r="D326" s="95"/>
      <c r="E326" s="95"/>
      <c r="F326" s="95"/>
      <c r="G326" s="93">
        <v>0</v>
      </c>
      <c r="H326" s="91">
        <v>0</v>
      </c>
      <c r="I326" s="92">
        <f t="shared" si="8"/>
        <v>0</v>
      </c>
    </row>
    <row r="327" spans="1:9">
      <c r="A327" s="4"/>
      <c r="B327" s="89" t="s">
        <v>330</v>
      </c>
      <c r="C327" s="4" t="s">
        <v>331</v>
      </c>
      <c r="D327" s="95"/>
      <c r="E327" s="95"/>
      <c r="F327" s="95"/>
      <c r="G327" s="93">
        <v>0</v>
      </c>
      <c r="H327" s="91">
        <v>0</v>
      </c>
      <c r="I327" s="92">
        <f t="shared" si="8"/>
        <v>0</v>
      </c>
    </row>
    <row r="328" spans="1:9">
      <c r="A328" s="4"/>
      <c r="B328" s="89" t="s">
        <v>332</v>
      </c>
      <c r="C328" s="4" t="s">
        <v>333</v>
      </c>
      <c r="D328" s="95"/>
      <c r="E328" s="95"/>
      <c r="F328" s="95"/>
      <c r="G328" s="93">
        <v>0</v>
      </c>
      <c r="H328" s="91">
        <v>0</v>
      </c>
      <c r="I328" s="92">
        <f t="shared" si="8"/>
        <v>0</v>
      </c>
    </row>
    <row r="329" spans="1:9">
      <c r="A329" s="4"/>
      <c r="B329" s="89" t="s">
        <v>334</v>
      </c>
      <c r="C329" s="4" t="s">
        <v>335</v>
      </c>
      <c r="D329" s="95"/>
      <c r="E329" s="95"/>
      <c r="F329" s="95"/>
      <c r="G329" s="93">
        <v>0</v>
      </c>
      <c r="H329" s="91">
        <v>0</v>
      </c>
      <c r="I329" s="92">
        <f t="shared" si="8"/>
        <v>0</v>
      </c>
    </row>
    <row r="330" spans="1:9">
      <c r="A330" s="4"/>
      <c r="B330" s="89" t="s">
        <v>336</v>
      </c>
      <c r="C330" s="4" t="s">
        <v>337</v>
      </c>
      <c r="D330" s="95"/>
      <c r="E330" s="95"/>
      <c r="F330" s="95"/>
      <c r="G330" s="93">
        <v>0</v>
      </c>
      <c r="H330" s="91">
        <v>0</v>
      </c>
      <c r="I330" s="92">
        <f t="shared" si="8"/>
        <v>0</v>
      </c>
    </row>
    <row r="331" spans="1:9" ht="12" thickBot="1">
      <c r="A331" s="4"/>
      <c r="B331" s="89" t="s">
        <v>338</v>
      </c>
      <c r="C331" s="4" t="s">
        <v>339</v>
      </c>
      <c r="D331" s="95"/>
      <c r="E331" s="95"/>
      <c r="F331" s="95"/>
      <c r="G331" s="93">
        <v>0</v>
      </c>
      <c r="H331" s="91">
        <v>0</v>
      </c>
      <c r="I331" s="92">
        <f t="shared" si="8"/>
        <v>0</v>
      </c>
    </row>
    <row r="332" spans="1:9" ht="13" thickTop="1" thickBot="1">
      <c r="A332" s="4"/>
      <c r="B332" s="89"/>
      <c r="C332" s="4" t="s">
        <v>356</v>
      </c>
      <c r="D332" s="36"/>
      <c r="E332" s="36"/>
      <c r="F332" s="36"/>
      <c r="G332" s="36">
        <f>SUM(G299:G331)</f>
        <v>0</v>
      </c>
      <c r="H332" s="36">
        <f>SUM(H299:H331)</f>
        <v>0</v>
      </c>
      <c r="I332" s="36">
        <f t="shared" si="8"/>
        <v>0</v>
      </c>
    </row>
    <row r="333" spans="1:9" ht="12" thickTop="1">
      <c r="A333" s="4"/>
      <c r="B333" s="4"/>
      <c r="C333" s="4"/>
      <c r="D333" s="33"/>
      <c r="E333" s="33"/>
      <c r="F333" s="33"/>
      <c r="G333" s="33"/>
      <c r="H333" s="33"/>
      <c r="I333" s="34"/>
    </row>
    <row r="334" spans="1:9">
      <c r="A334" s="61" t="s">
        <v>357</v>
      </c>
      <c r="B334" s="4"/>
      <c r="C334" s="4"/>
      <c r="D334" s="33"/>
      <c r="E334" s="33"/>
      <c r="F334" s="33"/>
      <c r="G334" s="33"/>
      <c r="H334" s="33"/>
      <c r="I334" s="34"/>
    </row>
    <row r="335" spans="1:9" s="82" customFormat="1">
      <c r="B335" s="83" t="s">
        <v>276</v>
      </c>
      <c r="C335" s="84" t="s">
        <v>277</v>
      </c>
      <c r="D335" s="85"/>
      <c r="E335" s="85"/>
      <c r="F335" s="85"/>
      <c r="G335" s="86">
        <f t="array" ref="G335">SUM(IF(CertFund&amp;CertProg&amp;CertObj=RIGHT(LEFT($A$2,7),2)&amp;LEFT(A334,4)&amp;B335,CertSalary))</f>
        <v>0</v>
      </c>
      <c r="H335" s="87">
        <v>0</v>
      </c>
      <c r="I335" s="88">
        <f t="shared" ref="I335:I368" si="9">SUM(G335+H335)</f>
        <v>0</v>
      </c>
    </row>
    <row r="336" spans="1:9" s="82" customFormat="1">
      <c r="B336" s="83" t="s">
        <v>276</v>
      </c>
      <c r="C336" s="84" t="s">
        <v>278</v>
      </c>
      <c r="D336" s="85"/>
      <c r="E336" s="85"/>
      <c r="F336" s="85"/>
      <c r="G336" s="85">
        <v>0</v>
      </c>
      <c r="H336" s="87">
        <v>0</v>
      </c>
      <c r="I336" s="88">
        <f t="shared" si="9"/>
        <v>0</v>
      </c>
    </row>
    <row r="337" spans="1:10" s="82" customFormat="1">
      <c r="A337" s="84"/>
      <c r="B337" s="83" t="s">
        <v>279</v>
      </c>
      <c r="C337" s="84" t="s">
        <v>280</v>
      </c>
      <c r="D337" s="85"/>
      <c r="E337" s="85"/>
      <c r="F337" s="85"/>
      <c r="G337" s="72">
        <f t="array" ref="G337">SUM(IF(CertFund&amp;CertProg&amp;CertObj=RIGHT(LEFT($A$2,7),2)&amp;LEFT(A334,4)&amp;B335,CertBen))</f>
        <v>0</v>
      </c>
      <c r="H337" s="87">
        <v>0</v>
      </c>
      <c r="I337" s="88">
        <f t="shared" si="9"/>
        <v>0</v>
      </c>
    </row>
    <row r="338" spans="1:10">
      <c r="A338" s="4"/>
      <c r="B338" s="89" t="s">
        <v>279</v>
      </c>
      <c r="C338" s="4" t="s">
        <v>281</v>
      </c>
      <c r="D338" s="90"/>
      <c r="E338" s="90"/>
      <c r="F338" s="90"/>
      <c r="G338" s="90">
        <v>0</v>
      </c>
      <c r="H338" s="91">
        <v>0</v>
      </c>
      <c r="I338" s="92">
        <f t="shared" si="9"/>
        <v>0</v>
      </c>
      <c r="J338" s="82"/>
    </row>
    <row r="339" spans="1:10">
      <c r="A339" s="4"/>
      <c r="B339" s="89" t="s">
        <v>282</v>
      </c>
      <c r="C339" s="4" t="s">
        <v>283</v>
      </c>
      <c r="D339" s="95"/>
      <c r="E339" s="95"/>
      <c r="F339" s="95"/>
      <c r="G339" s="93">
        <v>0</v>
      </c>
      <c r="H339" s="91">
        <v>0</v>
      </c>
      <c r="I339" s="92">
        <f t="shared" si="9"/>
        <v>0</v>
      </c>
    </row>
    <row r="340" spans="1:10">
      <c r="A340" s="4"/>
      <c r="B340" s="89" t="s">
        <v>284</v>
      </c>
      <c r="C340" s="4" t="s">
        <v>285</v>
      </c>
      <c r="D340" s="95"/>
      <c r="E340" s="95"/>
      <c r="F340" s="95"/>
      <c r="G340" s="93">
        <v>0</v>
      </c>
      <c r="H340" s="91">
        <v>0</v>
      </c>
      <c r="I340" s="92">
        <f t="shared" si="9"/>
        <v>0</v>
      </c>
    </row>
    <row r="341" spans="1:10">
      <c r="A341" s="4"/>
      <c r="B341" s="89" t="s">
        <v>286</v>
      </c>
      <c r="C341" s="4" t="s">
        <v>287</v>
      </c>
      <c r="D341" s="95"/>
      <c r="E341" s="95"/>
      <c r="F341" s="95"/>
      <c r="G341" s="93">
        <v>0</v>
      </c>
      <c r="H341" s="91">
        <v>0</v>
      </c>
      <c r="I341" s="92">
        <f t="shared" si="9"/>
        <v>0</v>
      </c>
    </row>
    <row r="342" spans="1:10">
      <c r="A342" s="4"/>
      <c r="B342" s="89" t="s">
        <v>288</v>
      </c>
      <c r="C342" s="4" t="s">
        <v>289</v>
      </c>
      <c r="D342" s="95"/>
      <c r="E342" s="95"/>
      <c r="F342" s="95"/>
      <c r="G342" s="93">
        <v>0</v>
      </c>
      <c r="H342" s="91">
        <v>0</v>
      </c>
      <c r="I342" s="92">
        <f t="shared" si="9"/>
        <v>0</v>
      </c>
    </row>
    <row r="343" spans="1:10">
      <c r="A343" s="4"/>
      <c r="B343" s="89" t="s">
        <v>290</v>
      </c>
      <c r="C343" s="4" t="s">
        <v>291</v>
      </c>
      <c r="D343" s="95"/>
      <c r="E343" s="95"/>
      <c r="F343" s="95"/>
      <c r="G343" s="93">
        <v>0</v>
      </c>
      <c r="H343" s="91">
        <v>0</v>
      </c>
      <c r="I343" s="92">
        <f t="shared" si="9"/>
        <v>0</v>
      </c>
    </row>
    <row r="344" spans="1:10">
      <c r="A344" s="4"/>
      <c r="B344" s="89" t="s">
        <v>292</v>
      </c>
      <c r="C344" s="4" t="s">
        <v>293</v>
      </c>
      <c r="D344" s="95"/>
      <c r="E344" s="95"/>
      <c r="F344" s="95"/>
      <c r="G344" s="93">
        <v>0</v>
      </c>
      <c r="H344" s="91">
        <v>0</v>
      </c>
      <c r="I344" s="92">
        <f t="shared" si="9"/>
        <v>0</v>
      </c>
    </row>
    <row r="345" spans="1:10">
      <c r="A345" s="4"/>
      <c r="B345" s="89" t="s">
        <v>294</v>
      </c>
      <c r="C345" s="4" t="s">
        <v>295</v>
      </c>
      <c r="D345" s="95"/>
      <c r="E345" s="95"/>
      <c r="F345" s="95"/>
      <c r="G345" s="93">
        <v>0</v>
      </c>
      <c r="H345" s="91">
        <v>0</v>
      </c>
      <c r="I345" s="92">
        <f t="shared" si="9"/>
        <v>0</v>
      </c>
    </row>
    <row r="346" spans="1:10" ht="14">
      <c r="A346" s="4"/>
      <c r="B346" s="94" t="s">
        <v>296</v>
      </c>
      <c r="C346" s="31" t="s">
        <v>297</v>
      </c>
      <c r="D346" s="95"/>
      <c r="E346" s="95"/>
      <c r="F346" s="95"/>
      <c r="G346" s="93">
        <v>0</v>
      </c>
      <c r="H346" s="91">
        <v>0</v>
      </c>
      <c r="I346" s="92">
        <f t="shared" si="9"/>
        <v>0</v>
      </c>
    </row>
    <row r="347" spans="1:10">
      <c r="A347" s="4"/>
      <c r="B347" s="89" t="s">
        <v>298</v>
      </c>
      <c r="C347" s="4" t="s">
        <v>299</v>
      </c>
      <c r="D347" s="95"/>
      <c r="E347" s="95"/>
      <c r="F347" s="95"/>
      <c r="G347" s="93">
        <v>0</v>
      </c>
      <c r="H347" s="91">
        <v>0</v>
      </c>
      <c r="I347" s="92">
        <f t="shared" si="9"/>
        <v>0</v>
      </c>
    </row>
    <row r="348" spans="1:10">
      <c r="A348" s="4"/>
      <c r="B348" s="89" t="s">
        <v>300</v>
      </c>
      <c r="C348" s="4" t="s">
        <v>301</v>
      </c>
      <c r="D348" s="95"/>
      <c r="E348" s="95"/>
      <c r="F348" s="95"/>
      <c r="G348" s="93">
        <v>0</v>
      </c>
      <c r="H348" s="91">
        <v>0</v>
      </c>
      <c r="I348" s="92">
        <f t="shared" si="9"/>
        <v>0</v>
      </c>
    </row>
    <row r="349" spans="1:10">
      <c r="A349" s="4"/>
      <c r="B349" s="89" t="s">
        <v>302</v>
      </c>
      <c r="C349" s="4" t="s">
        <v>303</v>
      </c>
      <c r="D349" s="95"/>
      <c r="E349" s="95"/>
      <c r="F349" s="95"/>
      <c r="G349" s="93">
        <v>0</v>
      </c>
      <c r="H349" s="91">
        <v>0</v>
      </c>
      <c r="I349" s="92">
        <f t="shared" si="9"/>
        <v>0</v>
      </c>
    </row>
    <row r="350" spans="1:10">
      <c r="A350" s="4"/>
      <c r="B350" s="89" t="s">
        <v>304</v>
      </c>
      <c r="C350" s="4" t="s">
        <v>305</v>
      </c>
      <c r="D350" s="95"/>
      <c r="E350" s="95"/>
      <c r="F350" s="95"/>
      <c r="G350" s="93">
        <v>0</v>
      </c>
      <c r="H350" s="91">
        <v>0</v>
      </c>
      <c r="I350" s="92">
        <f t="shared" si="9"/>
        <v>0</v>
      </c>
    </row>
    <row r="351" spans="1:10">
      <c r="A351" s="4"/>
      <c r="B351" s="89" t="s">
        <v>306</v>
      </c>
      <c r="C351" s="4" t="s">
        <v>307</v>
      </c>
      <c r="D351" s="95"/>
      <c r="E351" s="95"/>
      <c r="F351" s="95"/>
      <c r="G351" s="93">
        <v>0</v>
      </c>
      <c r="H351" s="91">
        <v>0</v>
      </c>
      <c r="I351" s="92">
        <f t="shared" si="9"/>
        <v>0</v>
      </c>
    </row>
    <row r="352" spans="1:10">
      <c r="A352" s="4"/>
      <c r="B352" s="89" t="s">
        <v>308</v>
      </c>
      <c r="C352" s="4" t="s">
        <v>309</v>
      </c>
      <c r="D352" s="95"/>
      <c r="E352" s="95"/>
      <c r="F352" s="95"/>
      <c r="G352" s="93">
        <v>0</v>
      </c>
      <c r="H352" s="91">
        <v>0</v>
      </c>
      <c r="I352" s="92">
        <f t="shared" si="9"/>
        <v>0</v>
      </c>
    </row>
    <row r="353" spans="1:9">
      <c r="A353" s="4"/>
      <c r="B353" s="89" t="s">
        <v>310</v>
      </c>
      <c r="C353" s="4" t="s">
        <v>311</v>
      </c>
      <c r="D353" s="95"/>
      <c r="E353" s="95"/>
      <c r="F353" s="95"/>
      <c r="G353" s="93">
        <v>0</v>
      </c>
      <c r="H353" s="91">
        <v>0</v>
      </c>
      <c r="I353" s="92">
        <f t="shared" si="9"/>
        <v>0</v>
      </c>
    </row>
    <row r="354" spans="1:9">
      <c r="A354" s="4"/>
      <c r="B354" s="89" t="s">
        <v>312</v>
      </c>
      <c r="C354" s="4" t="s">
        <v>313</v>
      </c>
      <c r="D354" s="95"/>
      <c r="E354" s="95"/>
      <c r="F354" s="95"/>
      <c r="G354" s="93">
        <v>0</v>
      </c>
      <c r="H354" s="91">
        <v>0</v>
      </c>
      <c r="I354" s="92">
        <f t="shared" si="9"/>
        <v>0</v>
      </c>
    </row>
    <row r="355" spans="1:9">
      <c r="A355" s="4"/>
      <c r="B355" s="89" t="s">
        <v>314</v>
      </c>
      <c r="C355" s="4" t="s">
        <v>315</v>
      </c>
      <c r="D355" s="95"/>
      <c r="E355" s="95"/>
      <c r="F355" s="95"/>
      <c r="G355" s="93">
        <v>0</v>
      </c>
      <c r="H355" s="91">
        <v>0</v>
      </c>
      <c r="I355" s="92">
        <f t="shared" si="9"/>
        <v>0</v>
      </c>
    </row>
    <row r="356" spans="1:9">
      <c r="A356" s="4"/>
      <c r="B356" s="89" t="s">
        <v>316</v>
      </c>
      <c r="C356" s="4" t="s">
        <v>317</v>
      </c>
      <c r="D356" s="95"/>
      <c r="E356" s="95"/>
      <c r="F356" s="95"/>
      <c r="G356" s="93">
        <v>0</v>
      </c>
      <c r="H356" s="91">
        <v>0</v>
      </c>
      <c r="I356" s="92">
        <f t="shared" si="9"/>
        <v>0</v>
      </c>
    </row>
    <row r="357" spans="1:9">
      <c r="A357" s="4"/>
      <c r="B357" s="89" t="s">
        <v>318</v>
      </c>
      <c r="C357" s="4" t="s">
        <v>319</v>
      </c>
      <c r="D357" s="95"/>
      <c r="E357" s="95"/>
      <c r="F357" s="95"/>
      <c r="G357" s="93">
        <v>0</v>
      </c>
      <c r="H357" s="91">
        <v>0</v>
      </c>
      <c r="I357" s="92">
        <f t="shared" si="9"/>
        <v>0</v>
      </c>
    </row>
    <row r="358" spans="1:9">
      <c r="A358" s="4"/>
      <c r="B358" s="89" t="s">
        <v>320</v>
      </c>
      <c r="C358" s="4" t="s">
        <v>321</v>
      </c>
      <c r="D358" s="95"/>
      <c r="E358" s="95"/>
      <c r="F358" s="95"/>
      <c r="G358" s="93">
        <v>0</v>
      </c>
      <c r="H358" s="91">
        <v>0</v>
      </c>
      <c r="I358" s="92">
        <f t="shared" si="9"/>
        <v>0</v>
      </c>
    </row>
    <row r="359" spans="1:9">
      <c r="A359" s="4"/>
      <c r="B359" s="89" t="s">
        <v>322</v>
      </c>
      <c r="C359" s="4" t="s">
        <v>323</v>
      </c>
      <c r="D359" s="95"/>
      <c r="E359" s="95"/>
      <c r="F359" s="95"/>
      <c r="G359" s="93">
        <v>0</v>
      </c>
      <c r="H359" s="91">
        <v>0</v>
      </c>
      <c r="I359" s="92">
        <f t="shared" si="9"/>
        <v>0</v>
      </c>
    </row>
    <row r="360" spans="1:9">
      <c r="A360" s="4"/>
      <c r="B360" s="89" t="s">
        <v>324</v>
      </c>
      <c r="C360" s="4" t="s">
        <v>325</v>
      </c>
      <c r="D360" s="95"/>
      <c r="E360" s="95"/>
      <c r="F360" s="95"/>
      <c r="G360" s="93">
        <v>0</v>
      </c>
      <c r="H360" s="91">
        <v>0</v>
      </c>
      <c r="I360" s="92">
        <f t="shared" si="9"/>
        <v>0</v>
      </c>
    </row>
    <row r="361" spans="1:9">
      <c r="A361" s="4"/>
      <c r="B361" s="89" t="s">
        <v>326</v>
      </c>
      <c r="C361" s="4" t="s">
        <v>327</v>
      </c>
      <c r="D361" s="95"/>
      <c r="E361" s="95"/>
      <c r="F361" s="95"/>
      <c r="G361" s="93">
        <v>0</v>
      </c>
      <c r="H361" s="91">
        <v>0</v>
      </c>
      <c r="I361" s="92">
        <f t="shared" si="9"/>
        <v>0</v>
      </c>
    </row>
    <row r="362" spans="1:9">
      <c r="A362" s="4"/>
      <c r="B362" s="89" t="s">
        <v>328</v>
      </c>
      <c r="C362" s="4" t="s">
        <v>329</v>
      </c>
      <c r="D362" s="95"/>
      <c r="E362" s="95"/>
      <c r="F362" s="95"/>
      <c r="G362" s="93">
        <v>0</v>
      </c>
      <c r="H362" s="91">
        <v>0</v>
      </c>
      <c r="I362" s="92">
        <f t="shared" si="9"/>
        <v>0</v>
      </c>
    </row>
    <row r="363" spans="1:9">
      <c r="A363" s="4"/>
      <c r="B363" s="89" t="s">
        <v>330</v>
      </c>
      <c r="C363" s="4" t="s">
        <v>331</v>
      </c>
      <c r="D363" s="95"/>
      <c r="E363" s="95"/>
      <c r="F363" s="95"/>
      <c r="G363" s="93">
        <v>0</v>
      </c>
      <c r="H363" s="91">
        <v>0</v>
      </c>
      <c r="I363" s="92">
        <f t="shared" si="9"/>
        <v>0</v>
      </c>
    </row>
    <row r="364" spans="1:9">
      <c r="A364" s="4"/>
      <c r="B364" s="89" t="s">
        <v>332</v>
      </c>
      <c r="C364" s="4" t="s">
        <v>333</v>
      </c>
      <c r="D364" s="95"/>
      <c r="E364" s="95"/>
      <c r="F364" s="95"/>
      <c r="G364" s="93">
        <v>0</v>
      </c>
      <c r="H364" s="91">
        <v>0</v>
      </c>
      <c r="I364" s="92">
        <f t="shared" si="9"/>
        <v>0</v>
      </c>
    </row>
    <row r="365" spans="1:9">
      <c r="A365" s="4"/>
      <c r="B365" s="89" t="s">
        <v>334</v>
      </c>
      <c r="C365" s="4" t="s">
        <v>335</v>
      </c>
      <c r="D365" s="95"/>
      <c r="E365" s="95"/>
      <c r="F365" s="95"/>
      <c r="G365" s="93">
        <v>0</v>
      </c>
      <c r="H365" s="91">
        <v>0</v>
      </c>
      <c r="I365" s="92">
        <f t="shared" si="9"/>
        <v>0</v>
      </c>
    </row>
    <row r="366" spans="1:9">
      <c r="A366" s="4"/>
      <c r="B366" s="89" t="s">
        <v>336</v>
      </c>
      <c r="C366" s="4" t="s">
        <v>337</v>
      </c>
      <c r="D366" s="95"/>
      <c r="E366" s="95"/>
      <c r="F366" s="95"/>
      <c r="G366" s="93">
        <v>0</v>
      </c>
      <c r="H366" s="91">
        <v>0</v>
      </c>
      <c r="I366" s="92">
        <f t="shared" si="9"/>
        <v>0</v>
      </c>
    </row>
    <row r="367" spans="1:9" ht="12" thickBot="1">
      <c r="A367" s="4"/>
      <c r="B367" s="89" t="s">
        <v>338</v>
      </c>
      <c r="C367" s="4" t="s">
        <v>339</v>
      </c>
      <c r="D367" s="95"/>
      <c r="E367" s="95"/>
      <c r="F367" s="95"/>
      <c r="G367" s="93">
        <v>0</v>
      </c>
      <c r="H367" s="91">
        <v>0</v>
      </c>
      <c r="I367" s="92">
        <f t="shared" si="9"/>
        <v>0</v>
      </c>
    </row>
    <row r="368" spans="1:9" ht="13" thickTop="1" thickBot="1">
      <c r="A368" s="4"/>
      <c r="B368" s="89"/>
      <c r="C368" s="4" t="s">
        <v>358</v>
      </c>
      <c r="D368" s="36"/>
      <c r="E368" s="36"/>
      <c r="F368" s="36"/>
      <c r="G368" s="36">
        <f>SUM(G335:G367)</f>
        <v>0</v>
      </c>
      <c r="H368" s="36">
        <f>SUM(H335:H367)</f>
        <v>0</v>
      </c>
      <c r="I368" s="36">
        <f t="shared" si="9"/>
        <v>0</v>
      </c>
    </row>
    <row r="369" spans="1:10" ht="12" thickTop="1">
      <c r="A369" s="4"/>
      <c r="B369" s="89"/>
      <c r="C369" s="4"/>
      <c r="D369" s="33"/>
      <c r="E369" s="33"/>
      <c r="F369" s="33"/>
      <c r="G369" s="33"/>
      <c r="H369" s="33"/>
      <c r="I369" s="34"/>
    </row>
    <row r="370" spans="1:10">
      <c r="A370" s="61" t="s">
        <v>359</v>
      </c>
      <c r="B370" s="4"/>
      <c r="C370" s="4"/>
      <c r="D370" s="33"/>
      <c r="E370" s="33"/>
      <c r="F370" s="33"/>
      <c r="G370" s="33"/>
      <c r="H370" s="33"/>
      <c r="I370" s="34"/>
    </row>
    <row r="371" spans="1:10">
      <c r="A371" s="96" t="s">
        <v>360</v>
      </c>
      <c r="B371" s="4"/>
      <c r="C371" s="4"/>
      <c r="D371" s="33"/>
      <c r="E371" s="33"/>
      <c r="F371" s="33"/>
      <c r="G371" s="33"/>
      <c r="H371" s="33"/>
      <c r="I371" s="34"/>
    </row>
    <row r="372" spans="1:10" s="82" customFormat="1">
      <c r="B372" s="83" t="s">
        <v>276</v>
      </c>
      <c r="C372" s="84" t="s">
        <v>277</v>
      </c>
      <c r="D372" s="85"/>
      <c r="E372" s="85"/>
      <c r="F372" s="85"/>
      <c r="G372" s="86">
        <f t="array" ref="G372">SUM(IF(CertFund&amp;CertProg&amp;CertObj=RIGHT(LEFT($A$2,7),2)&amp;LEFT(A371,4)&amp;B372,CertSalary))</f>
        <v>0</v>
      </c>
      <c r="H372" s="87">
        <v>0</v>
      </c>
      <c r="I372" s="88">
        <f t="shared" ref="I372:I406" si="10">SUM(G372+H372)</f>
        <v>0</v>
      </c>
    </row>
    <row r="373" spans="1:10" s="82" customFormat="1">
      <c r="B373" s="83" t="s">
        <v>276</v>
      </c>
      <c r="C373" s="84" t="s">
        <v>278</v>
      </c>
      <c r="D373" s="85"/>
      <c r="E373" s="85"/>
      <c r="F373" s="85"/>
      <c r="G373" s="85">
        <v>0</v>
      </c>
      <c r="H373" s="87">
        <v>0</v>
      </c>
      <c r="I373" s="88">
        <f t="shared" si="10"/>
        <v>0</v>
      </c>
    </row>
    <row r="374" spans="1:10" s="82" customFormat="1">
      <c r="A374" s="84"/>
      <c r="B374" s="83" t="s">
        <v>279</v>
      </c>
      <c r="C374" s="84" t="s">
        <v>280</v>
      </c>
      <c r="D374" s="85"/>
      <c r="E374" s="85"/>
      <c r="F374" s="85"/>
      <c r="G374" s="72">
        <f t="array" ref="G374">SUM(IF(CertFund&amp;CertProg&amp;CertObj=RIGHT(LEFT($A$2,7),2)&amp;LEFT(A371,4)&amp;B372,CertBen))</f>
        <v>0</v>
      </c>
      <c r="H374" s="87">
        <v>0</v>
      </c>
      <c r="I374" s="88">
        <f t="shared" si="10"/>
        <v>0</v>
      </c>
    </row>
    <row r="375" spans="1:10">
      <c r="A375" s="4"/>
      <c r="B375" s="89" t="s">
        <v>279</v>
      </c>
      <c r="C375" s="4" t="s">
        <v>281</v>
      </c>
      <c r="D375" s="90"/>
      <c r="E375" s="90"/>
      <c r="F375" s="90"/>
      <c r="G375" s="90">
        <v>0</v>
      </c>
      <c r="H375" s="91">
        <v>0</v>
      </c>
      <c r="I375" s="92">
        <f t="shared" si="10"/>
        <v>0</v>
      </c>
      <c r="J375" s="82"/>
    </row>
    <row r="376" spans="1:10">
      <c r="A376" s="4"/>
      <c r="B376" s="89" t="s">
        <v>282</v>
      </c>
      <c r="C376" s="4" t="s">
        <v>283</v>
      </c>
      <c r="D376" s="95"/>
      <c r="E376" s="95"/>
      <c r="F376" s="95"/>
      <c r="G376" s="93">
        <v>0</v>
      </c>
      <c r="H376" s="91">
        <v>0</v>
      </c>
      <c r="I376" s="92">
        <f t="shared" si="10"/>
        <v>0</v>
      </c>
    </row>
    <row r="377" spans="1:10">
      <c r="A377" s="4"/>
      <c r="B377" s="89" t="s">
        <v>284</v>
      </c>
      <c r="C377" s="4" t="s">
        <v>285</v>
      </c>
      <c r="D377" s="95"/>
      <c r="E377" s="95"/>
      <c r="F377" s="95"/>
      <c r="G377" s="93">
        <v>0</v>
      </c>
      <c r="H377" s="91">
        <v>0</v>
      </c>
      <c r="I377" s="92">
        <f t="shared" si="10"/>
        <v>0</v>
      </c>
    </row>
    <row r="378" spans="1:10">
      <c r="A378" s="4"/>
      <c r="B378" s="89" t="s">
        <v>286</v>
      </c>
      <c r="C378" s="4" t="s">
        <v>287</v>
      </c>
      <c r="D378" s="95"/>
      <c r="E378" s="95"/>
      <c r="F378" s="95"/>
      <c r="G378" s="93">
        <v>0</v>
      </c>
      <c r="H378" s="91">
        <v>0</v>
      </c>
      <c r="I378" s="92">
        <f t="shared" si="10"/>
        <v>0</v>
      </c>
    </row>
    <row r="379" spans="1:10">
      <c r="A379" s="4"/>
      <c r="B379" s="89" t="s">
        <v>288</v>
      </c>
      <c r="C379" s="4" t="s">
        <v>289</v>
      </c>
      <c r="D379" s="95"/>
      <c r="E379" s="95"/>
      <c r="F379" s="95"/>
      <c r="G379" s="93">
        <v>0</v>
      </c>
      <c r="H379" s="91">
        <v>0</v>
      </c>
      <c r="I379" s="92">
        <f t="shared" si="10"/>
        <v>0</v>
      </c>
    </row>
    <row r="380" spans="1:10">
      <c r="A380" s="4"/>
      <c r="B380" s="89" t="s">
        <v>290</v>
      </c>
      <c r="C380" s="4" t="s">
        <v>291</v>
      </c>
      <c r="D380" s="95"/>
      <c r="E380" s="95"/>
      <c r="F380" s="95"/>
      <c r="G380" s="93">
        <v>0</v>
      </c>
      <c r="H380" s="91">
        <v>0</v>
      </c>
      <c r="I380" s="92">
        <f t="shared" si="10"/>
        <v>0</v>
      </c>
    </row>
    <row r="381" spans="1:10">
      <c r="A381" s="4"/>
      <c r="B381" s="89" t="s">
        <v>292</v>
      </c>
      <c r="C381" s="4" t="s">
        <v>293</v>
      </c>
      <c r="D381" s="95"/>
      <c r="E381" s="95"/>
      <c r="F381" s="95"/>
      <c r="G381" s="93">
        <v>0</v>
      </c>
      <c r="H381" s="91">
        <v>0</v>
      </c>
      <c r="I381" s="92">
        <f t="shared" si="10"/>
        <v>0</v>
      </c>
    </row>
    <row r="382" spans="1:10">
      <c r="A382" s="4"/>
      <c r="B382" s="89" t="s">
        <v>361</v>
      </c>
      <c r="C382" s="4" t="s">
        <v>362</v>
      </c>
      <c r="D382" s="95"/>
      <c r="E382" s="95"/>
      <c r="F382" s="95"/>
      <c r="G382" s="93">
        <v>0</v>
      </c>
      <c r="H382" s="91">
        <v>0</v>
      </c>
      <c r="I382" s="92">
        <f t="shared" si="10"/>
        <v>0</v>
      </c>
    </row>
    <row r="383" spans="1:10">
      <c r="A383" s="4"/>
      <c r="B383" s="89" t="s">
        <v>294</v>
      </c>
      <c r="C383" s="4" t="s">
        <v>295</v>
      </c>
      <c r="D383" s="95"/>
      <c r="E383" s="95"/>
      <c r="F383" s="95"/>
      <c r="G383" s="93">
        <v>0</v>
      </c>
      <c r="H383" s="91">
        <v>0</v>
      </c>
      <c r="I383" s="92">
        <f t="shared" si="10"/>
        <v>0</v>
      </c>
    </row>
    <row r="384" spans="1:10" ht="14">
      <c r="A384" s="4"/>
      <c r="B384" s="94" t="s">
        <v>296</v>
      </c>
      <c r="C384" s="31" t="s">
        <v>297</v>
      </c>
      <c r="D384" s="95"/>
      <c r="E384" s="95"/>
      <c r="F384" s="95"/>
      <c r="G384" s="93">
        <v>0</v>
      </c>
      <c r="H384" s="91">
        <v>0</v>
      </c>
      <c r="I384" s="92">
        <f t="shared" si="10"/>
        <v>0</v>
      </c>
    </row>
    <row r="385" spans="1:9">
      <c r="A385" s="4"/>
      <c r="B385" s="89" t="s">
        <v>298</v>
      </c>
      <c r="C385" s="4" t="s">
        <v>299</v>
      </c>
      <c r="D385" s="95"/>
      <c r="E385" s="95"/>
      <c r="F385" s="95"/>
      <c r="G385" s="93">
        <v>0</v>
      </c>
      <c r="H385" s="91">
        <v>0</v>
      </c>
      <c r="I385" s="92">
        <f t="shared" si="10"/>
        <v>0</v>
      </c>
    </row>
    <row r="386" spans="1:9">
      <c r="A386" s="4"/>
      <c r="B386" s="89" t="s">
        <v>300</v>
      </c>
      <c r="C386" s="4" t="s">
        <v>363</v>
      </c>
      <c r="D386" s="95"/>
      <c r="E386" s="95"/>
      <c r="F386" s="95"/>
      <c r="G386" s="93">
        <v>0</v>
      </c>
      <c r="H386" s="91">
        <v>0</v>
      </c>
      <c r="I386" s="92">
        <f t="shared" si="10"/>
        <v>0</v>
      </c>
    </row>
    <row r="387" spans="1:9">
      <c r="A387" s="4"/>
      <c r="B387" s="89" t="s">
        <v>302</v>
      </c>
      <c r="C387" s="4" t="s">
        <v>303</v>
      </c>
      <c r="D387" s="95"/>
      <c r="E387" s="95"/>
      <c r="F387" s="95"/>
      <c r="G387" s="93">
        <v>0</v>
      </c>
      <c r="H387" s="91">
        <v>0</v>
      </c>
      <c r="I387" s="92">
        <f t="shared" si="10"/>
        <v>0</v>
      </c>
    </row>
    <row r="388" spans="1:9">
      <c r="A388" s="4"/>
      <c r="B388" s="89" t="s">
        <v>304</v>
      </c>
      <c r="C388" s="4" t="s">
        <v>305</v>
      </c>
      <c r="D388" s="95"/>
      <c r="E388" s="95"/>
      <c r="F388" s="95"/>
      <c r="G388" s="93">
        <v>0</v>
      </c>
      <c r="H388" s="91">
        <v>0</v>
      </c>
      <c r="I388" s="92">
        <f t="shared" si="10"/>
        <v>0</v>
      </c>
    </row>
    <row r="389" spans="1:9">
      <c r="A389" s="4"/>
      <c r="B389" s="89" t="s">
        <v>306</v>
      </c>
      <c r="C389" s="4" t="s">
        <v>307</v>
      </c>
      <c r="D389" s="95"/>
      <c r="E389" s="95"/>
      <c r="F389" s="95"/>
      <c r="G389" s="93">
        <v>0</v>
      </c>
      <c r="H389" s="91">
        <v>0</v>
      </c>
      <c r="I389" s="92">
        <f t="shared" si="10"/>
        <v>0</v>
      </c>
    </row>
    <row r="390" spans="1:9">
      <c r="A390" s="4"/>
      <c r="B390" s="89" t="s">
        <v>308</v>
      </c>
      <c r="C390" s="4" t="s">
        <v>309</v>
      </c>
      <c r="D390" s="95"/>
      <c r="E390" s="95"/>
      <c r="F390" s="95"/>
      <c r="G390" s="93">
        <v>0</v>
      </c>
      <c r="H390" s="91">
        <v>0</v>
      </c>
      <c r="I390" s="92">
        <f t="shared" si="10"/>
        <v>0</v>
      </c>
    </row>
    <row r="391" spans="1:9">
      <c r="A391" s="4"/>
      <c r="B391" s="89" t="s">
        <v>310</v>
      </c>
      <c r="C391" s="4" t="s">
        <v>311</v>
      </c>
      <c r="D391" s="95"/>
      <c r="E391" s="95"/>
      <c r="F391" s="95"/>
      <c r="G391" s="93">
        <v>0</v>
      </c>
      <c r="H391" s="91">
        <v>0</v>
      </c>
      <c r="I391" s="92">
        <f t="shared" si="10"/>
        <v>0</v>
      </c>
    </row>
    <row r="392" spans="1:9">
      <c r="A392" s="4"/>
      <c r="B392" s="89" t="s">
        <v>312</v>
      </c>
      <c r="C392" s="4" t="s">
        <v>313</v>
      </c>
      <c r="D392" s="95"/>
      <c r="E392" s="95"/>
      <c r="F392" s="95"/>
      <c r="G392" s="93">
        <v>0</v>
      </c>
      <c r="H392" s="91">
        <v>0</v>
      </c>
      <c r="I392" s="92">
        <f t="shared" si="10"/>
        <v>0</v>
      </c>
    </row>
    <row r="393" spans="1:9">
      <c r="A393" s="4"/>
      <c r="B393" s="89" t="s">
        <v>314</v>
      </c>
      <c r="C393" s="4" t="s">
        <v>315</v>
      </c>
      <c r="D393" s="95"/>
      <c r="E393" s="95"/>
      <c r="F393" s="95"/>
      <c r="G393" s="93">
        <v>0</v>
      </c>
      <c r="H393" s="91">
        <v>0</v>
      </c>
      <c r="I393" s="92">
        <f t="shared" si="10"/>
        <v>0</v>
      </c>
    </row>
    <row r="394" spans="1:9">
      <c r="A394" s="4"/>
      <c r="B394" s="89" t="s">
        <v>316</v>
      </c>
      <c r="C394" s="4" t="s">
        <v>364</v>
      </c>
      <c r="D394" s="95"/>
      <c r="E394" s="95"/>
      <c r="F394" s="95"/>
      <c r="G394" s="93">
        <v>0</v>
      </c>
      <c r="H394" s="91">
        <v>0</v>
      </c>
      <c r="I394" s="92">
        <f t="shared" si="10"/>
        <v>0</v>
      </c>
    </row>
    <row r="395" spans="1:9">
      <c r="A395" s="4"/>
      <c r="B395" s="89" t="s">
        <v>318</v>
      </c>
      <c r="C395" s="4" t="s">
        <v>319</v>
      </c>
      <c r="D395" s="95"/>
      <c r="E395" s="95"/>
      <c r="F395" s="95"/>
      <c r="G395" s="93">
        <v>0</v>
      </c>
      <c r="H395" s="91">
        <v>0</v>
      </c>
      <c r="I395" s="92">
        <f t="shared" si="10"/>
        <v>0</v>
      </c>
    </row>
    <row r="396" spans="1:9">
      <c r="A396" s="4"/>
      <c r="B396" s="89" t="s">
        <v>320</v>
      </c>
      <c r="C396" s="4" t="s">
        <v>321</v>
      </c>
      <c r="D396" s="95"/>
      <c r="E396" s="95"/>
      <c r="F396" s="95"/>
      <c r="G396" s="93">
        <v>0</v>
      </c>
      <c r="H396" s="91">
        <v>0</v>
      </c>
      <c r="I396" s="92">
        <f t="shared" si="10"/>
        <v>0</v>
      </c>
    </row>
    <row r="397" spans="1:9">
      <c r="A397" s="4"/>
      <c r="B397" s="89" t="s">
        <v>322</v>
      </c>
      <c r="C397" s="4" t="s">
        <v>323</v>
      </c>
      <c r="D397" s="95"/>
      <c r="E397" s="95"/>
      <c r="F397" s="95"/>
      <c r="G397" s="93">
        <v>0</v>
      </c>
      <c r="H397" s="91">
        <v>0</v>
      </c>
      <c r="I397" s="92">
        <f t="shared" si="10"/>
        <v>0</v>
      </c>
    </row>
    <row r="398" spans="1:9">
      <c r="A398" s="4"/>
      <c r="B398" s="89" t="s">
        <v>324</v>
      </c>
      <c r="C398" s="4" t="s">
        <v>325</v>
      </c>
      <c r="D398" s="95"/>
      <c r="E398" s="95"/>
      <c r="F398" s="95"/>
      <c r="G398" s="93">
        <v>0</v>
      </c>
      <c r="H398" s="91">
        <v>0</v>
      </c>
      <c r="I398" s="92">
        <f t="shared" si="10"/>
        <v>0</v>
      </c>
    </row>
    <row r="399" spans="1:9">
      <c r="A399" s="4"/>
      <c r="B399" s="89" t="s">
        <v>326</v>
      </c>
      <c r="C399" s="4" t="s">
        <v>327</v>
      </c>
      <c r="D399" s="95"/>
      <c r="E399" s="95"/>
      <c r="F399" s="95"/>
      <c r="G399" s="93">
        <v>0</v>
      </c>
      <c r="H399" s="91">
        <v>0</v>
      </c>
      <c r="I399" s="92">
        <f t="shared" si="10"/>
        <v>0</v>
      </c>
    </row>
    <row r="400" spans="1:9">
      <c r="A400" s="4"/>
      <c r="B400" s="89" t="s">
        <v>328</v>
      </c>
      <c r="C400" s="4" t="s">
        <v>329</v>
      </c>
      <c r="D400" s="95"/>
      <c r="E400" s="95"/>
      <c r="F400" s="95"/>
      <c r="G400" s="93">
        <v>0</v>
      </c>
      <c r="H400" s="91">
        <v>0</v>
      </c>
      <c r="I400" s="92">
        <f t="shared" si="10"/>
        <v>0</v>
      </c>
    </row>
    <row r="401" spans="1:10">
      <c r="A401" s="4"/>
      <c r="B401" s="89" t="s">
        <v>330</v>
      </c>
      <c r="C401" s="4" t="s">
        <v>331</v>
      </c>
      <c r="D401" s="95"/>
      <c r="E401" s="95"/>
      <c r="F401" s="95"/>
      <c r="G401" s="93">
        <v>0</v>
      </c>
      <c r="H401" s="91">
        <v>0</v>
      </c>
      <c r="I401" s="92">
        <f t="shared" si="10"/>
        <v>0</v>
      </c>
    </row>
    <row r="402" spans="1:10">
      <c r="A402" s="4"/>
      <c r="B402" s="89" t="s">
        <v>332</v>
      </c>
      <c r="C402" s="4" t="s">
        <v>333</v>
      </c>
      <c r="D402" s="95"/>
      <c r="E402" s="95"/>
      <c r="F402" s="95"/>
      <c r="G402" s="93">
        <v>0</v>
      </c>
      <c r="H402" s="91">
        <v>0</v>
      </c>
      <c r="I402" s="92">
        <f t="shared" si="10"/>
        <v>0</v>
      </c>
    </row>
    <row r="403" spans="1:10">
      <c r="A403" s="4"/>
      <c r="B403" s="89" t="s">
        <v>334</v>
      </c>
      <c r="C403" s="4" t="s">
        <v>335</v>
      </c>
      <c r="D403" s="95"/>
      <c r="E403" s="95"/>
      <c r="F403" s="95"/>
      <c r="G403" s="93">
        <v>0</v>
      </c>
      <c r="H403" s="91">
        <v>0</v>
      </c>
      <c r="I403" s="92">
        <f t="shared" si="10"/>
        <v>0</v>
      </c>
    </row>
    <row r="404" spans="1:10">
      <c r="A404" s="4"/>
      <c r="B404" s="89" t="s">
        <v>336</v>
      </c>
      <c r="C404" s="4" t="s">
        <v>337</v>
      </c>
      <c r="D404" s="95"/>
      <c r="E404" s="95"/>
      <c r="F404" s="95"/>
      <c r="G404" s="93">
        <v>0</v>
      </c>
      <c r="H404" s="91">
        <v>0</v>
      </c>
      <c r="I404" s="92">
        <f t="shared" si="10"/>
        <v>0</v>
      </c>
    </row>
    <row r="405" spans="1:10" ht="12" thickBot="1">
      <c r="A405" s="4"/>
      <c r="B405" s="89" t="s">
        <v>338</v>
      </c>
      <c r="C405" s="4" t="s">
        <v>339</v>
      </c>
      <c r="D405" s="95"/>
      <c r="E405" s="95"/>
      <c r="F405" s="95"/>
      <c r="G405" s="93">
        <v>0</v>
      </c>
      <c r="H405" s="91">
        <v>0</v>
      </c>
      <c r="I405" s="92">
        <f t="shared" si="10"/>
        <v>0</v>
      </c>
    </row>
    <row r="406" spans="1:10" ht="13" thickTop="1" thickBot="1">
      <c r="A406" s="4"/>
      <c r="B406" s="89"/>
      <c r="C406" s="4" t="s">
        <v>365</v>
      </c>
      <c r="D406" s="36"/>
      <c r="E406" s="36"/>
      <c r="F406" s="36"/>
      <c r="G406" s="36">
        <f>SUM(G372:G405)</f>
        <v>0</v>
      </c>
      <c r="H406" s="36">
        <f>SUM(H372:H405)</f>
        <v>0</v>
      </c>
      <c r="I406" s="36">
        <f t="shared" si="10"/>
        <v>0</v>
      </c>
    </row>
    <row r="407" spans="1:10" ht="12" thickTop="1">
      <c r="A407" s="4"/>
      <c r="B407" s="4"/>
      <c r="C407" s="4"/>
      <c r="D407" s="33"/>
      <c r="E407" s="33"/>
      <c r="F407" s="33"/>
      <c r="G407" s="33"/>
      <c r="H407" s="33"/>
      <c r="I407" s="34"/>
    </row>
    <row r="408" spans="1:10">
      <c r="A408" s="96" t="s">
        <v>366</v>
      </c>
      <c r="B408" s="4"/>
      <c r="C408" s="4"/>
      <c r="D408" s="33"/>
      <c r="E408" s="33"/>
      <c r="F408" s="33"/>
      <c r="G408" s="33"/>
      <c r="H408" s="33"/>
      <c r="I408" s="34"/>
    </row>
    <row r="409" spans="1:10" s="82" customFormat="1">
      <c r="B409" s="83" t="s">
        <v>276</v>
      </c>
      <c r="C409" s="84" t="s">
        <v>277</v>
      </c>
      <c r="D409" s="85"/>
      <c r="E409" s="85"/>
      <c r="F409" s="85"/>
      <c r="G409" s="86">
        <f t="array" ref="G409">SUM(IF(CertFund&amp;CertProg&amp;CertObj=RIGHT(LEFT($A$2,7),2)&amp;LEFT(A408,4)&amp;B409,CertSalary))</f>
        <v>0</v>
      </c>
      <c r="H409" s="87">
        <v>0</v>
      </c>
      <c r="I409" s="88">
        <f t="shared" ref="I409:I443" si="11">SUM(G409+H409)</f>
        <v>0</v>
      </c>
    </row>
    <row r="410" spans="1:10" s="82" customFormat="1">
      <c r="B410" s="83" t="s">
        <v>276</v>
      </c>
      <c r="C410" s="84" t="s">
        <v>278</v>
      </c>
      <c r="D410" s="85"/>
      <c r="E410" s="85"/>
      <c r="F410" s="85"/>
      <c r="G410" s="85">
        <v>0</v>
      </c>
      <c r="H410" s="87">
        <v>0</v>
      </c>
      <c r="I410" s="88">
        <f t="shared" si="11"/>
        <v>0</v>
      </c>
    </row>
    <row r="411" spans="1:10" s="82" customFormat="1">
      <c r="A411" s="84"/>
      <c r="B411" s="83" t="s">
        <v>279</v>
      </c>
      <c r="C411" s="84" t="s">
        <v>280</v>
      </c>
      <c r="D411" s="85"/>
      <c r="E411" s="85"/>
      <c r="F411" s="85"/>
      <c r="G411" s="72">
        <f t="array" ref="G411">SUM(IF(CertFund&amp;CertProg&amp;CertObj=RIGHT(LEFT($A$2,7),2)&amp;LEFT(A408,4)&amp;B409,CertBen))</f>
        <v>0</v>
      </c>
      <c r="H411" s="87">
        <v>0</v>
      </c>
      <c r="I411" s="88">
        <f t="shared" si="11"/>
        <v>0</v>
      </c>
    </row>
    <row r="412" spans="1:10">
      <c r="A412" s="4"/>
      <c r="B412" s="89" t="s">
        <v>279</v>
      </c>
      <c r="C412" s="4" t="s">
        <v>281</v>
      </c>
      <c r="D412" s="90"/>
      <c r="E412" s="90"/>
      <c r="F412" s="90"/>
      <c r="G412" s="90">
        <v>0</v>
      </c>
      <c r="H412" s="91">
        <v>0</v>
      </c>
      <c r="I412" s="92">
        <f t="shared" si="11"/>
        <v>0</v>
      </c>
      <c r="J412" s="82"/>
    </row>
    <row r="413" spans="1:10">
      <c r="A413" s="4"/>
      <c r="B413" s="89" t="s">
        <v>282</v>
      </c>
      <c r="C413" s="4" t="s">
        <v>283</v>
      </c>
      <c r="D413" s="95"/>
      <c r="E413" s="95"/>
      <c r="F413" s="95"/>
      <c r="G413" s="93">
        <v>0</v>
      </c>
      <c r="H413" s="91">
        <v>0</v>
      </c>
      <c r="I413" s="92">
        <f t="shared" si="11"/>
        <v>0</v>
      </c>
    </row>
    <row r="414" spans="1:10">
      <c r="A414" s="4"/>
      <c r="B414" s="89" t="s">
        <v>284</v>
      </c>
      <c r="C414" s="4" t="s">
        <v>285</v>
      </c>
      <c r="D414" s="95"/>
      <c r="E414" s="95"/>
      <c r="F414" s="95"/>
      <c r="G414" s="93">
        <v>0</v>
      </c>
      <c r="H414" s="91">
        <v>0</v>
      </c>
      <c r="I414" s="92">
        <f t="shared" si="11"/>
        <v>0</v>
      </c>
    </row>
    <row r="415" spans="1:10">
      <c r="A415" s="4"/>
      <c r="B415" s="89" t="s">
        <v>286</v>
      </c>
      <c r="C415" s="4" t="s">
        <v>287</v>
      </c>
      <c r="D415" s="95"/>
      <c r="E415" s="95"/>
      <c r="F415" s="95"/>
      <c r="G415" s="93">
        <v>0</v>
      </c>
      <c r="H415" s="91">
        <v>0</v>
      </c>
      <c r="I415" s="92">
        <f t="shared" si="11"/>
        <v>0</v>
      </c>
    </row>
    <row r="416" spans="1:10">
      <c r="A416" s="4"/>
      <c r="B416" s="89" t="s">
        <v>288</v>
      </c>
      <c r="C416" s="4" t="s">
        <v>289</v>
      </c>
      <c r="D416" s="95"/>
      <c r="E416" s="95"/>
      <c r="F416" s="95"/>
      <c r="G416" s="93">
        <v>0</v>
      </c>
      <c r="H416" s="91">
        <v>0</v>
      </c>
      <c r="I416" s="92">
        <f t="shared" si="11"/>
        <v>0</v>
      </c>
    </row>
    <row r="417" spans="1:9">
      <c r="A417" s="4"/>
      <c r="B417" s="89" t="s">
        <v>290</v>
      </c>
      <c r="C417" s="4" t="s">
        <v>291</v>
      </c>
      <c r="D417" s="95"/>
      <c r="E417" s="95"/>
      <c r="F417" s="95"/>
      <c r="G417" s="93">
        <v>0</v>
      </c>
      <c r="H417" s="91">
        <v>0</v>
      </c>
      <c r="I417" s="92">
        <f t="shared" si="11"/>
        <v>0</v>
      </c>
    </row>
    <row r="418" spans="1:9">
      <c r="A418" s="4"/>
      <c r="B418" s="89" t="s">
        <v>292</v>
      </c>
      <c r="C418" s="4" t="s">
        <v>293</v>
      </c>
      <c r="D418" s="95"/>
      <c r="E418" s="95"/>
      <c r="F418" s="95"/>
      <c r="G418" s="93">
        <v>0</v>
      </c>
      <c r="H418" s="91">
        <v>0</v>
      </c>
      <c r="I418" s="92">
        <f t="shared" si="11"/>
        <v>0</v>
      </c>
    </row>
    <row r="419" spans="1:9">
      <c r="A419" s="4"/>
      <c r="B419" s="89" t="s">
        <v>361</v>
      </c>
      <c r="C419" s="4" t="s">
        <v>362</v>
      </c>
      <c r="D419" s="95"/>
      <c r="E419" s="95"/>
      <c r="F419" s="95"/>
      <c r="G419" s="93">
        <v>0</v>
      </c>
      <c r="H419" s="91">
        <v>0</v>
      </c>
      <c r="I419" s="92">
        <f t="shared" si="11"/>
        <v>0</v>
      </c>
    </row>
    <row r="420" spans="1:9">
      <c r="A420" s="4"/>
      <c r="B420" s="89" t="s">
        <v>294</v>
      </c>
      <c r="C420" s="4" t="s">
        <v>295</v>
      </c>
      <c r="D420" s="95"/>
      <c r="E420" s="95"/>
      <c r="F420" s="95"/>
      <c r="G420" s="93">
        <v>0</v>
      </c>
      <c r="H420" s="91">
        <v>0</v>
      </c>
      <c r="I420" s="92">
        <f t="shared" si="11"/>
        <v>0</v>
      </c>
    </row>
    <row r="421" spans="1:9" ht="14">
      <c r="A421" s="4"/>
      <c r="B421" s="94" t="s">
        <v>296</v>
      </c>
      <c r="C421" s="31" t="s">
        <v>297</v>
      </c>
      <c r="D421" s="95"/>
      <c r="E421" s="95"/>
      <c r="F421" s="95"/>
      <c r="G421" s="93">
        <v>0</v>
      </c>
      <c r="H421" s="91">
        <v>0</v>
      </c>
      <c r="I421" s="92">
        <f t="shared" si="11"/>
        <v>0</v>
      </c>
    </row>
    <row r="422" spans="1:9">
      <c r="A422" s="4"/>
      <c r="B422" s="89" t="s">
        <v>298</v>
      </c>
      <c r="C422" s="4" t="s">
        <v>299</v>
      </c>
      <c r="D422" s="95"/>
      <c r="E422" s="95"/>
      <c r="F422" s="95"/>
      <c r="G422" s="93">
        <v>0</v>
      </c>
      <c r="H422" s="91">
        <v>0</v>
      </c>
      <c r="I422" s="92">
        <f t="shared" si="11"/>
        <v>0</v>
      </c>
    </row>
    <row r="423" spans="1:9">
      <c r="A423" s="4"/>
      <c r="B423" s="89" t="s">
        <v>300</v>
      </c>
      <c r="C423" s="4" t="s">
        <v>363</v>
      </c>
      <c r="D423" s="95"/>
      <c r="E423" s="95"/>
      <c r="F423" s="95"/>
      <c r="G423" s="93">
        <v>0</v>
      </c>
      <c r="H423" s="91">
        <v>0</v>
      </c>
      <c r="I423" s="92">
        <f t="shared" si="11"/>
        <v>0</v>
      </c>
    </row>
    <row r="424" spans="1:9">
      <c r="A424" s="4"/>
      <c r="B424" s="89" t="s">
        <v>302</v>
      </c>
      <c r="C424" s="4" t="s">
        <v>303</v>
      </c>
      <c r="D424" s="95"/>
      <c r="E424" s="95"/>
      <c r="F424" s="95"/>
      <c r="G424" s="93">
        <v>0</v>
      </c>
      <c r="H424" s="91">
        <v>0</v>
      </c>
      <c r="I424" s="92">
        <f t="shared" si="11"/>
        <v>0</v>
      </c>
    </row>
    <row r="425" spans="1:9">
      <c r="A425" s="4"/>
      <c r="B425" s="89" t="s">
        <v>304</v>
      </c>
      <c r="C425" s="4" t="s">
        <v>305</v>
      </c>
      <c r="D425" s="95"/>
      <c r="E425" s="95"/>
      <c r="F425" s="95"/>
      <c r="G425" s="93">
        <v>0</v>
      </c>
      <c r="H425" s="91">
        <v>0</v>
      </c>
      <c r="I425" s="92">
        <f t="shared" si="11"/>
        <v>0</v>
      </c>
    </row>
    <row r="426" spans="1:9">
      <c r="A426" s="4"/>
      <c r="B426" s="89" t="s">
        <v>306</v>
      </c>
      <c r="C426" s="4" t="s">
        <v>307</v>
      </c>
      <c r="D426" s="95"/>
      <c r="E426" s="95"/>
      <c r="F426" s="95"/>
      <c r="G426" s="93">
        <v>0</v>
      </c>
      <c r="H426" s="91">
        <v>0</v>
      </c>
      <c r="I426" s="92">
        <f t="shared" si="11"/>
        <v>0</v>
      </c>
    </row>
    <row r="427" spans="1:9">
      <c r="A427" s="4"/>
      <c r="B427" s="89" t="s">
        <v>308</v>
      </c>
      <c r="C427" s="4" t="s">
        <v>309</v>
      </c>
      <c r="D427" s="95"/>
      <c r="E427" s="95"/>
      <c r="F427" s="95"/>
      <c r="G427" s="93">
        <v>0</v>
      </c>
      <c r="H427" s="91">
        <v>0</v>
      </c>
      <c r="I427" s="92">
        <f t="shared" si="11"/>
        <v>0</v>
      </c>
    </row>
    <row r="428" spans="1:9">
      <c r="A428" s="4"/>
      <c r="B428" s="89" t="s">
        <v>310</v>
      </c>
      <c r="C428" s="4" t="s">
        <v>311</v>
      </c>
      <c r="D428" s="95"/>
      <c r="E428" s="95"/>
      <c r="F428" s="95"/>
      <c r="G428" s="93">
        <v>0</v>
      </c>
      <c r="H428" s="91">
        <v>0</v>
      </c>
      <c r="I428" s="92">
        <f t="shared" si="11"/>
        <v>0</v>
      </c>
    </row>
    <row r="429" spans="1:9">
      <c r="A429" s="4"/>
      <c r="B429" s="89" t="s">
        <v>312</v>
      </c>
      <c r="C429" s="4" t="s">
        <v>313</v>
      </c>
      <c r="D429" s="95"/>
      <c r="E429" s="95"/>
      <c r="F429" s="95"/>
      <c r="G429" s="93">
        <v>0</v>
      </c>
      <c r="H429" s="91">
        <v>0</v>
      </c>
      <c r="I429" s="92">
        <f t="shared" si="11"/>
        <v>0</v>
      </c>
    </row>
    <row r="430" spans="1:9">
      <c r="A430" s="4"/>
      <c r="B430" s="89" t="s">
        <v>314</v>
      </c>
      <c r="C430" s="4" t="s">
        <v>315</v>
      </c>
      <c r="D430" s="95"/>
      <c r="E430" s="95"/>
      <c r="F430" s="95"/>
      <c r="G430" s="93">
        <v>0</v>
      </c>
      <c r="H430" s="91">
        <v>0</v>
      </c>
      <c r="I430" s="92">
        <f t="shared" si="11"/>
        <v>0</v>
      </c>
    </row>
    <row r="431" spans="1:9">
      <c r="A431" s="4"/>
      <c r="B431" s="89" t="s">
        <v>316</v>
      </c>
      <c r="C431" s="4" t="s">
        <v>364</v>
      </c>
      <c r="D431" s="95"/>
      <c r="E431" s="95"/>
      <c r="F431" s="95"/>
      <c r="G431" s="93">
        <v>0</v>
      </c>
      <c r="H431" s="91">
        <v>0</v>
      </c>
      <c r="I431" s="92">
        <f t="shared" si="11"/>
        <v>0</v>
      </c>
    </row>
    <row r="432" spans="1:9">
      <c r="A432" s="4"/>
      <c r="B432" s="89" t="s">
        <v>318</v>
      </c>
      <c r="C432" s="4" t="s">
        <v>319</v>
      </c>
      <c r="D432" s="95"/>
      <c r="E432" s="95"/>
      <c r="F432" s="95"/>
      <c r="G432" s="93">
        <v>0</v>
      </c>
      <c r="H432" s="91">
        <v>0</v>
      </c>
      <c r="I432" s="92">
        <f t="shared" si="11"/>
        <v>0</v>
      </c>
    </row>
    <row r="433" spans="1:9">
      <c r="A433" s="4"/>
      <c r="B433" s="89" t="s">
        <v>320</v>
      </c>
      <c r="C433" s="4" t="s">
        <v>321</v>
      </c>
      <c r="D433" s="95"/>
      <c r="E433" s="95"/>
      <c r="F433" s="95"/>
      <c r="G433" s="93">
        <v>0</v>
      </c>
      <c r="H433" s="91">
        <v>0</v>
      </c>
      <c r="I433" s="92">
        <f t="shared" si="11"/>
        <v>0</v>
      </c>
    </row>
    <row r="434" spans="1:9">
      <c r="A434" s="4"/>
      <c r="B434" s="89" t="s">
        <v>322</v>
      </c>
      <c r="C434" s="4" t="s">
        <v>323</v>
      </c>
      <c r="D434" s="95"/>
      <c r="E434" s="95"/>
      <c r="F434" s="95"/>
      <c r="G434" s="93">
        <v>0</v>
      </c>
      <c r="H434" s="91">
        <v>0</v>
      </c>
      <c r="I434" s="92">
        <f t="shared" si="11"/>
        <v>0</v>
      </c>
    </row>
    <row r="435" spans="1:9">
      <c r="A435" s="4"/>
      <c r="B435" s="89" t="s">
        <v>324</v>
      </c>
      <c r="C435" s="4" t="s">
        <v>325</v>
      </c>
      <c r="D435" s="95"/>
      <c r="E435" s="95"/>
      <c r="F435" s="95"/>
      <c r="G435" s="93">
        <v>0</v>
      </c>
      <c r="H435" s="91">
        <v>0</v>
      </c>
      <c r="I435" s="92">
        <f t="shared" si="11"/>
        <v>0</v>
      </c>
    </row>
    <row r="436" spans="1:9">
      <c r="A436" s="4"/>
      <c r="B436" s="89" t="s">
        <v>326</v>
      </c>
      <c r="C436" s="4" t="s">
        <v>327</v>
      </c>
      <c r="D436" s="95"/>
      <c r="E436" s="95"/>
      <c r="F436" s="95"/>
      <c r="G436" s="93">
        <v>0</v>
      </c>
      <c r="H436" s="91">
        <v>0</v>
      </c>
      <c r="I436" s="92">
        <f t="shared" si="11"/>
        <v>0</v>
      </c>
    </row>
    <row r="437" spans="1:9">
      <c r="A437" s="4"/>
      <c r="B437" s="89" t="s">
        <v>328</v>
      </c>
      <c r="C437" s="4" t="s">
        <v>329</v>
      </c>
      <c r="D437" s="95"/>
      <c r="E437" s="95"/>
      <c r="F437" s="95"/>
      <c r="G437" s="93">
        <v>0</v>
      </c>
      <c r="H437" s="91">
        <v>0</v>
      </c>
      <c r="I437" s="92">
        <f t="shared" si="11"/>
        <v>0</v>
      </c>
    </row>
    <row r="438" spans="1:9">
      <c r="A438" s="4"/>
      <c r="B438" s="89" t="s">
        <v>330</v>
      </c>
      <c r="C438" s="4" t="s">
        <v>331</v>
      </c>
      <c r="D438" s="95"/>
      <c r="E438" s="95"/>
      <c r="F438" s="95"/>
      <c r="G438" s="93">
        <v>0</v>
      </c>
      <c r="H438" s="91">
        <v>0</v>
      </c>
      <c r="I438" s="92">
        <f t="shared" si="11"/>
        <v>0</v>
      </c>
    </row>
    <row r="439" spans="1:9">
      <c r="A439" s="4"/>
      <c r="B439" s="89" t="s">
        <v>332</v>
      </c>
      <c r="C439" s="4" t="s">
        <v>333</v>
      </c>
      <c r="D439" s="95"/>
      <c r="E439" s="95"/>
      <c r="F439" s="95"/>
      <c r="G439" s="93">
        <v>0</v>
      </c>
      <c r="H439" s="91">
        <v>0</v>
      </c>
      <c r="I439" s="92">
        <f t="shared" si="11"/>
        <v>0</v>
      </c>
    </row>
    <row r="440" spans="1:9">
      <c r="A440" s="4"/>
      <c r="B440" s="89" t="s">
        <v>334</v>
      </c>
      <c r="C440" s="4" t="s">
        <v>335</v>
      </c>
      <c r="D440" s="95"/>
      <c r="E440" s="95"/>
      <c r="F440" s="95"/>
      <c r="G440" s="93">
        <v>0</v>
      </c>
      <c r="H440" s="91">
        <v>0</v>
      </c>
      <c r="I440" s="92">
        <f t="shared" si="11"/>
        <v>0</v>
      </c>
    </row>
    <row r="441" spans="1:9">
      <c r="A441" s="4"/>
      <c r="B441" s="89" t="s">
        <v>336</v>
      </c>
      <c r="C441" s="4" t="s">
        <v>337</v>
      </c>
      <c r="D441" s="95"/>
      <c r="E441" s="95"/>
      <c r="F441" s="95"/>
      <c r="G441" s="93">
        <v>0</v>
      </c>
      <c r="H441" s="91">
        <v>0</v>
      </c>
      <c r="I441" s="92">
        <f t="shared" si="11"/>
        <v>0</v>
      </c>
    </row>
    <row r="442" spans="1:9" ht="12" thickBot="1">
      <c r="A442" s="4"/>
      <c r="B442" s="89" t="s">
        <v>338</v>
      </c>
      <c r="C442" s="4" t="s">
        <v>339</v>
      </c>
      <c r="D442" s="95"/>
      <c r="E442" s="95"/>
      <c r="F442" s="95"/>
      <c r="G442" s="93">
        <v>0</v>
      </c>
      <c r="H442" s="91">
        <v>0</v>
      </c>
      <c r="I442" s="92">
        <f t="shared" si="11"/>
        <v>0</v>
      </c>
    </row>
    <row r="443" spans="1:9" ht="13" thickTop="1" thickBot="1">
      <c r="A443" s="4"/>
      <c r="B443" s="89"/>
      <c r="C443" s="4" t="s">
        <v>367</v>
      </c>
      <c r="D443" s="36"/>
      <c r="E443" s="36"/>
      <c r="F443" s="36"/>
      <c r="G443" s="36">
        <f>SUM(G409:G442)</f>
        <v>0</v>
      </c>
      <c r="H443" s="36">
        <f>SUM(H409:H442)</f>
        <v>0</v>
      </c>
      <c r="I443" s="36">
        <f t="shared" si="11"/>
        <v>0</v>
      </c>
    </row>
    <row r="444" spans="1:9" ht="12" thickTop="1">
      <c r="A444" s="4"/>
      <c r="B444" s="4"/>
      <c r="C444" s="4"/>
      <c r="D444" s="33"/>
      <c r="E444" s="33"/>
      <c r="F444" s="33"/>
      <c r="G444" s="33"/>
      <c r="H444" s="33"/>
      <c r="I444" s="34"/>
    </row>
    <row r="445" spans="1:9">
      <c r="A445" s="96" t="s">
        <v>368</v>
      </c>
      <c r="B445" s="4"/>
      <c r="C445" s="4"/>
      <c r="D445" s="33"/>
      <c r="E445" s="33"/>
      <c r="F445" s="33"/>
      <c r="G445" s="33"/>
      <c r="H445" s="33"/>
      <c r="I445" s="34"/>
    </row>
    <row r="446" spans="1:9" s="82" customFormat="1">
      <c r="B446" s="83" t="s">
        <v>276</v>
      </c>
      <c r="C446" s="84" t="s">
        <v>277</v>
      </c>
      <c r="D446" s="85"/>
      <c r="E446" s="85"/>
      <c r="F446" s="85"/>
      <c r="G446" s="86">
        <f t="array" ref="G446">SUM(IF(CertFund&amp;CertProg&amp;CertObj=RIGHT(LEFT($A$2,7),2)&amp;LEFT(A445,4)&amp;B446,CertSalary))</f>
        <v>0</v>
      </c>
      <c r="H446" s="87">
        <v>0</v>
      </c>
      <c r="I446" s="88">
        <f t="shared" ref="I446:I480" si="12">SUM(G446+H446)</f>
        <v>0</v>
      </c>
    </row>
    <row r="447" spans="1:9" s="82" customFormat="1">
      <c r="B447" s="83" t="s">
        <v>276</v>
      </c>
      <c r="C447" s="84" t="s">
        <v>278</v>
      </c>
      <c r="D447" s="85"/>
      <c r="E447" s="85"/>
      <c r="F447" s="85"/>
      <c r="G447" s="85">
        <v>0</v>
      </c>
      <c r="H447" s="87">
        <v>0</v>
      </c>
      <c r="I447" s="88">
        <f t="shared" si="12"/>
        <v>0</v>
      </c>
    </row>
    <row r="448" spans="1:9" s="82" customFormat="1">
      <c r="A448" s="84"/>
      <c r="B448" s="83" t="s">
        <v>279</v>
      </c>
      <c r="C448" s="84" t="s">
        <v>280</v>
      </c>
      <c r="D448" s="85"/>
      <c r="E448" s="85"/>
      <c r="F448" s="85"/>
      <c r="G448" s="72">
        <f t="array" ref="G448">SUM(IF(CertFund&amp;CertProg&amp;CertObj=RIGHT(LEFT($A$2,7),2)&amp;LEFT(A445,4)&amp;B446,CertBen))</f>
        <v>0</v>
      </c>
      <c r="H448" s="87">
        <v>0</v>
      </c>
      <c r="I448" s="88">
        <f t="shared" si="12"/>
        <v>0</v>
      </c>
    </row>
    <row r="449" spans="1:10">
      <c r="A449" s="4"/>
      <c r="B449" s="89" t="s">
        <v>279</v>
      </c>
      <c r="C449" s="4" t="s">
        <v>281</v>
      </c>
      <c r="D449" s="90"/>
      <c r="E449" s="90"/>
      <c r="F449" s="90"/>
      <c r="G449" s="90">
        <v>0</v>
      </c>
      <c r="H449" s="91">
        <v>0</v>
      </c>
      <c r="I449" s="92">
        <f t="shared" si="12"/>
        <v>0</v>
      </c>
      <c r="J449" s="82"/>
    </row>
    <row r="450" spans="1:10">
      <c r="A450" s="4"/>
      <c r="B450" s="89" t="s">
        <v>282</v>
      </c>
      <c r="C450" s="4" t="s">
        <v>283</v>
      </c>
      <c r="D450" s="95"/>
      <c r="E450" s="95"/>
      <c r="F450" s="95"/>
      <c r="G450" s="93">
        <v>0</v>
      </c>
      <c r="H450" s="91">
        <v>0</v>
      </c>
      <c r="I450" s="92">
        <f t="shared" si="12"/>
        <v>0</v>
      </c>
    </row>
    <row r="451" spans="1:10">
      <c r="A451" s="4"/>
      <c r="B451" s="89" t="s">
        <v>284</v>
      </c>
      <c r="C451" s="4" t="s">
        <v>285</v>
      </c>
      <c r="D451" s="95"/>
      <c r="E451" s="95"/>
      <c r="F451" s="95"/>
      <c r="G451" s="93">
        <v>0</v>
      </c>
      <c r="H451" s="91">
        <v>0</v>
      </c>
      <c r="I451" s="92">
        <f t="shared" si="12"/>
        <v>0</v>
      </c>
    </row>
    <row r="452" spans="1:10">
      <c r="A452" s="4"/>
      <c r="B452" s="89" t="s">
        <v>286</v>
      </c>
      <c r="C452" s="4" t="s">
        <v>287</v>
      </c>
      <c r="D452" s="95"/>
      <c r="E452" s="95"/>
      <c r="F452" s="95"/>
      <c r="G452" s="93">
        <v>0</v>
      </c>
      <c r="H452" s="91">
        <v>0</v>
      </c>
      <c r="I452" s="92">
        <f t="shared" si="12"/>
        <v>0</v>
      </c>
    </row>
    <row r="453" spans="1:10">
      <c r="A453" s="4"/>
      <c r="B453" s="89" t="s">
        <v>288</v>
      </c>
      <c r="C453" s="4" t="s">
        <v>289</v>
      </c>
      <c r="D453" s="95"/>
      <c r="E453" s="95"/>
      <c r="F453" s="95"/>
      <c r="G453" s="93">
        <v>0</v>
      </c>
      <c r="H453" s="91">
        <v>0</v>
      </c>
      <c r="I453" s="92">
        <f t="shared" si="12"/>
        <v>0</v>
      </c>
    </row>
    <row r="454" spans="1:10">
      <c r="A454" s="4"/>
      <c r="B454" s="89" t="s">
        <v>290</v>
      </c>
      <c r="C454" s="4" t="s">
        <v>291</v>
      </c>
      <c r="D454" s="95"/>
      <c r="E454" s="95"/>
      <c r="F454" s="95"/>
      <c r="G454" s="93">
        <v>0</v>
      </c>
      <c r="H454" s="91">
        <v>0</v>
      </c>
      <c r="I454" s="92">
        <f t="shared" si="12"/>
        <v>0</v>
      </c>
    </row>
    <row r="455" spans="1:10">
      <c r="A455" s="4"/>
      <c r="B455" s="89" t="s">
        <v>292</v>
      </c>
      <c r="C455" s="4" t="s">
        <v>293</v>
      </c>
      <c r="D455" s="95"/>
      <c r="E455" s="95"/>
      <c r="F455" s="95"/>
      <c r="G455" s="93">
        <v>0</v>
      </c>
      <c r="H455" s="91">
        <v>0</v>
      </c>
      <c r="I455" s="92">
        <f t="shared" si="12"/>
        <v>0</v>
      </c>
    </row>
    <row r="456" spans="1:10">
      <c r="A456" s="4"/>
      <c r="B456" s="89" t="s">
        <v>361</v>
      </c>
      <c r="C456" s="4" t="s">
        <v>362</v>
      </c>
      <c r="D456" s="95"/>
      <c r="E456" s="95"/>
      <c r="F456" s="95"/>
      <c r="G456" s="93">
        <v>0</v>
      </c>
      <c r="H456" s="91">
        <v>0</v>
      </c>
      <c r="I456" s="92">
        <f t="shared" si="12"/>
        <v>0</v>
      </c>
    </row>
    <row r="457" spans="1:10">
      <c r="A457" s="4"/>
      <c r="B457" s="89" t="s">
        <v>294</v>
      </c>
      <c r="C457" s="4" t="s">
        <v>295</v>
      </c>
      <c r="D457" s="95"/>
      <c r="E457" s="95"/>
      <c r="F457" s="95"/>
      <c r="G457" s="93">
        <v>0</v>
      </c>
      <c r="H457" s="91">
        <v>0</v>
      </c>
      <c r="I457" s="92">
        <f t="shared" si="12"/>
        <v>0</v>
      </c>
    </row>
    <row r="458" spans="1:10" ht="14">
      <c r="A458" s="4"/>
      <c r="B458" s="94" t="s">
        <v>296</v>
      </c>
      <c r="C458" s="31" t="s">
        <v>297</v>
      </c>
      <c r="D458" s="95"/>
      <c r="E458" s="95"/>
      <c r="F458" s="95"/>
      <c r="G458" s="93">
        <v>0</v>
      </c>
      <c r="H458" s="91">
        <v>0</v>
      </c>
      <c r="I458" s="92">
        <f t="shared" si="12"/>
        <v>0</v>
      </c>
    </row>
    <row r="459" spans="1:10">
      <c r="A459" s="4"/>
      <c r="B459" s="89" t="s">
        <v>298</v>
      </c>
      <c r="C459" s="4" t="s">
        <v>299</v>
      </c>
      <c r="D459" s="95"/>
      <c r="E459" s="95"/>
      <c r="F459" s="95"/>
      <c r="G459" s="93">
        <v>0</v>
      </c>
      <c r="H459" s="91">
        <v>0</v>
      </c>
      <c r="I459" s="92">
        <f t="shared" si="12"/>
        <v>0</v>
      </c>
    </row>
    <row r="460" spans="1:10">
      <c r="A460" s="4"/>
      <c r="B460" s="89" t="s">
        <v>300</v>
      </c>
      <c r="C460" s="4" t="s">
        <v>363</v>
      </c>
      <c r="D460" s="95"/>
      <c r="E460" s="95"/>
      <c r="F460" s="95"/>
      <c r="G460" s="93">
        <v>0</v>
      </c>
      <c r="H460" s="91">
        <v>0</v>
      </c>
      <c r="I460" s="92">
        <f t="shared" si="12"/>
        <v>0</v>
      </c>
    </row>
    <row r="461" spans="1:10">
      <c r="A461" s="4"/>
      <c r="B461" s="89" t="s">
        <v>302</v>
      </c>
      <c r="C461" s="4" t="s">
        <v>303</v>
      </c>
      <c r="D461" s="95"/>
      <c r="E461" s="95"/>
      <c r="F461" s="95"/>
      <c r="G461" s="93">
        <v>0</v>
      </c>
      <c r="H461" s="91">
        <v>0</v>
      </c>
      <c r="I461" s="92">
        <f t="shared" si="12"/>
        <v>0</v>
      </c>
    </row>
    <row r="462" spans="1:10">
      <c r="A462" s="4"/>
      <c r="B462" s="89" t="s">
        <v>304</v>
      </c>
      <c r="C462" s="4" t="s">
        <v>305</v>
      </c>
      <c r="D462" s="95"/>
      <c r="E462" s="95"/>
      <c r="F462" s="95"/>
      <c r="G462" s="93">
        <v>0</v>
      </c>
      <c r="H462" s="91">
        <v>0</v>
      </c>
      <c r="I462" s="92">
        <f t="shared" si="12"/>
        <v>0</v>
      </c>
    </row>
    <row r="463" spans="1:10">
      <c r="A463" s="4"/>
      <c r="B463" s="89" t="s">
        <v>306</v>
      </c>
      <c r="C463" s="4" t="s">
        <v>307</v>
      </c>
      <c r="D463" s="95"/>
      <c r="E463" s="95"/>
      <c r="F463" s="95"/>
      <c r="G463" s="93">
        <v>0</v>
      </c>
      <c r="H463" s="91">
        <v>0</v>
      </c>
      <c r="I463" s="92">
        <f t="shared" si="12"/>
        <v>0</v>
      </c>
    </row>
    <row r="464" spans="1:10">
      <c r="A464" s="4"/>
      <c r="B464" s="89" t="s">
        <v>308</v>
      </c>
      <c r="C464" s="4" t="s">
        <v>309</v>
      </c>
      <c r="D464" s="95"/>
      <c r="E464" s="95"/>
      <c r="F464" s="95"/>
      <c r="G464" s="93">
        <v>0</v>
      </c>
      <c r="H464" s="91">
        <v>0</v>
      </c>
      <c r="I464" s="92">
        <f t="shared" si="12"/>
        <v>0</v>
      </c>
    </row>
    <row r="465" spans="1:9">
      <c r="A465" s="4"/>
      <c r="B465" s="89" t="s">
        <v>310</v>
      </c>
      <c r="C465" s="4" t="s">
        <v>311</v>
      </c>
      <c r="D465" s="95"/>
      <c r="E465" s="95"/>
      <c r="F465" s="95"/>
      <c r="G465" s="93">
        <v>0</v>
      </c>
      <c r="H465" s="91">
        <v>0</v>
      </c>
      <c r="I465" s="92">
        <f t="shared" si="12"/>
        <v>0</v>
      </c>
    </row>
    <row r="466" spans="1:9">
      <c r="A466" s="4"/>
      <c r="B466" s="89" t="s">
        <v>312</v>
      </c>
      <c r="C466" s="4" t="s">
        <v>313</v>
      </c>
      <c r="D466" s="95"/>
      <c r="E466" s="95"/>
      <c r="F466" s="95"/>
      <c r="G466" s="93">
        <v>0</v>
      </c>
      <c r="H466" s="91">
        <v>0</v>
      </c>
      <c r="I466" s="92">
        <f t="shared" si="12"/>
        <v>0</v>
      </c>
    </row>
    <row r="467" spans="1:9">
      <c r="A467" s="4"/>
      <c r="B467" s="89" t="s">
        <v>314</v>
      </c>
      <c r="C467" s="4" t="s">
        <v>315</v>
      </c>
      <c r="D467" s="95"/>
      <c r="E467" s="95"/>
      <c r="F467" s="95"/>
      <c r="G467" s="93">
        <v>0</v>
      </c>
      <c r="H467" s="91">
        <v>0</v>
      </c>
      <c r="I467" s="92">
        <f t="shared" si="12"/>
        <v>0</v>
      </c>
    </row>
    <row r="468" spans="1:9">
      <c r="A468" s="4"/>
      <c r="B468" s="89" t="s">
        <v>316</v>
      </c>
      <c r="C468" s="4" t="s">
        <v>364</v>
      </c>
      <c r="D468" s="95"/>
      <c r="E468" s="95"/>
      <c r="F468" s="95"/>
      <c r="G468" s="93">
        <v>0</v>
      </c>
      <c r="H468" s="91">
        <v>0</v>
      </c>
      <c r="I468" s="92">
        <f t="shared" si="12"/>
        <v>0</v>
      </c>
    </row>
    <row r="469" spans="1:9">
      <c r="A469" s="4"/>
      <c r="B469" s="89" t="s">
        <v>318</v>
      </c>
      <c r="C469" s="4" t="s">
        <v>319</v>
      </c>
      <c r="D469" s="95"/>
      <c r="E469" s="95"/>
      <c r="F469" s="95"/>
      <c r="G469" s="93">
        <v>0</v>
      </c>
      <c r="H469" s="91">
        <v>0</v>
      </c>
      <c r="I469" s="92">
        <f t="shared" si="12"/>
        <v>0</v>
      </c>
    </row>
    <row r="470" spans="1:9">
      <c r="A470" s="4"/>
      <c r="B470" s="89" t="s">
        <v>320</v>
      </c>
      <c r="C470" s="4" t="s">
        <v>321</v>
      </c>
      <c r="D470" s="95"/>
      <c r="E470" s="95"/>
      <c r="F470" s="95"/>
      <c r="G470" s="93">
        <v>0</v>
      </c>
      <c r="H470" s="91">
        <v>0</v>
      </c>
      <c r="I470" s="92">
        <f t="shared" si="12"/>
        <v>0</v>
      </c>
    </row>
    <row r="471" spans="1:9">
      <c r="A471" s="4"/>
      <c r="B471" s="89" t="s">
        <v>322</v>
      </c>
      <c r="C471" s="4" t="s">
        <v>323</v>
      </c>
      <c r="D471" s="95"/>
      <c r="E471" s="95"/>
      <c r="F471" s="95"/>
      <c r="G471" s="93">
        <v>0</v>
      </c>
      <c r="H471" s="91">
        <v>0</v>
      </c>
      <c r="I471" s="92">
        <f t="shared" si="12"/>
        <v>0</v>
      </c>
    </row>
    <row r="472" spans="1:9">
      <c r="A472" s="4"/>
      <c r="B472" s="89" t="s">
        <v>324</v>
      </c>
      <c r="C472" s="4" t="s">
        <v>325</v>
      </c>
      <c r="D472" s="95"/>
      <c r="E472" s="95"/>
      <c r="F472" s="95"/>
      <c r="G472" s="93">
        <v>0</v>
      </c>
      <c r="H472" s="91">
        <v>0</v>
      </c>
      <c r="I472" s="92">
        <f t="shared" si="12"/>
        <v>0</v>
      </c>
    </row>
    <row r="473" spans="1:9">
      <c r="A473" s="4"/>
      <c r="B473" s="89" t="s">
        <v>326</v>
      </c>
      <c r="C473" s="4" t="s">
        <v>327</v>
      </c>
      <c r="D473" s="95"/>
      <c r="E473" s="95"/>
      <c r="F473" s="95"/>
      <c r="G473" s="93">
        <v>0</v>
      </c>
      <c r="H473" s="91">
        <v>0</v>
      </c>
      <c r="I473" s="92">
        <f t="shared" si="12"/>
        <v>0</v>
      </c>
    </row>
    <row r="474" spans="1:9">
      <c r="A474" s="4"/>
      <c r="B474" s="89" t="s">
        <v>328</v>
      </c>
      <c r="C474" s="4" t="s">
        <v>329</v>
      </c>
      <c r="D474" s="95"/>
      <c r="E474" s="95"/>
      <c r="F474" s="95"/>
      <c r="G474" s="93">
        <v>0</v>
      </c>
      <c r="H474" s="91">
        <v>0</v>
      </c>
      <c r="I474" s="92">
        <f t="shared" si="12"/>
        <v>0</v>
      </c>
    </row>
    <row r="475" spans="1:9">
      <c r="A475" s="4"/>
      <c r="B475" s="89" t="s">
        <v>330</v>
      </c>
      <c r="C475" s="4" t="s">
        <v>331</v>
      </c>
      <c r="D475" s="95"/>
      <c r="E475" s="95"/>
      <c r="F475" s="95"/>
      <c r="G475" s="93">
        <v>0</v>
      </c>
      <c r="H475" s="91">
        <v>0</v>
      </c>
      <c r="I475" s="92">
        <f t="shared" si="12"/>
        <v>0</v>
      </c>
    </row>
    <row r="476" spans="1:9">
      <c r="A476" s="4"/>
      <c r="B476" s="89" t="s">
        <v>332</v>
      </c>
      <c r="C476" s="4" t="s">
        <v>333</v>
      </c>
      <c r="D476" s="95"/>
      <c r="E476" s="95"/>
      <c r="F476" s="95"/>
      <c r="G476" s="93">
        <v>0</v>
      </c>
      <c r="H476" s="91">
        <v>0</v>
      </c>
      <c r="I476" s="92">
        <f t="shared" si="12"/>
        <v>0</v>
      </c>
    </row>
    <row r="477" spans="1:9">
      <c r="A477" s="4"/>
      <c r="B477" s="89" t="s">
        <v>334</v>
      </c>
      <c r="C477" s="4" t="s">
        <v>335</v>
      </c>
      <c r="D477" s="95"/>
      <c r="E477" s="95"/>
      <c r="F477" s="95"/>
      <c r="G477" s="93">
        <v>0</v>
      </c>
      <c r="H477" s="91">
        <v>0</v>
      </c>
      <c r="I477" s="92">
        <f t="shared" si="12"/>
        <v>0</v>
      </c>
    </row>
    <row r="478" spans="1:9">
      <c r="A478" s="4"/>
      <c r="B478" s="89" t="s">
        <v>336</v>
      </c>
      <c r="C478" s="4" t="s">
        <v>337</v>
      </c>
      <c r="D478" s="95"/>
      <c r="E478" s="95"/>
      <c r="F478" s="95"/>
      <c r="G478" s="93">
        <v>0</v>
      </c>
      <c r="H478" s="91">
        <v>0</v>
      </c>
      <c r="I478" s="92">
        <f t="shared" si="12"/>
        <v>0</v>
      </c>
    </row>
    <row r="479" spans="1:9" ht="12" thickBot="1">
      <c r="A479" s="4"/>
      <c r="B479" s="89" t="s">
        <v>338</v>
      </c>
      <c r="C479" s="4" t="s">
        <v>339</v>
      </c>
      <c r="D479" s="95"/>
      <c r="E479" s="95"/>
      <c r="F479" s="95"/>
      <c r="G479" s="93">
        <v>0</v>
      </c>
      <c r="H479" s="91">
        <v>0</v>
      </c>
      <c r="I479" s="92">
        <f t="shared" si="12"/>
        <v>0</v>
      </c>
    </row>
    <row r="480" spans="1:9" ht="13" thickTop="1" thickBot="1">
      <c r="A480" s="4"/>
      <c r="B480" s="89"/>
      <c r="C480" s="4" t="s">
        <v>369</v>
      </c>
      <c r="D480" s="36"/>
      <c r="E480" s="36"/>
      <c r="F480" s="36"/>
      <c r="G480" s="36">
        <f>SUM(G446:G479)</f>
        <v>0</v>
      </c>
      <c r="H480" s="36">
        <f>SUM(H446:H479)</f>
        <v>0</v>
      </c>
      <c r="I480" s="36">
        <f t="shared" si="12"/>
        <v>0</v>
      </c>
    </row>
    <row r="481" spans="1:9" ht="12" thickTop="1">
      <c r="A481" s="4"/>
      <c r="B481" s="4"/>
      <c r="C481" s="4"/>
      <c r="D481" s="33"/>
      <c r="E481" s="33"/>
      <c r="F481" s="33"/>
      <c r="G481" s="33"/>
      <c r="H481" s="33"/>
      <c r="I481" s="34"/>
    </row>
    <row r="482" spans="1:9">
      <c r="A482" s="96" t="s">
        <v>370</v>
      </c>
      <c r="B482" s="4"/>
      <c r="C482" s="4"/>
      <c r="D482" s="33"/>
      <c r="E482" s="33"/>
      <c r="F482" s="33"/>
      <c r="G482" s="33"/>
      <c r="H482" s="33"/>
      <c r="I482" s="34"/>
    </row>
    <row r="483" spans="1:9" s="82" customFormat="1">
      <c r="B483" s="83" t="s">
        <v>276</v>
      </c>
      <c r="C483" s="84" t="s">
        <v>277</v>
      </c>
      <c r="D483" s="85"/>
      <c r="E483" s="85"/>
      <c r="F483" s="85"/>
      <c r="G483" s="86">
        <f t="array" ref="G483">SUM(IF(CertFund&amp;CertProg&amp;CertObj=RIGHT(LEFT($A$2,7),2)&amp;LEFT(A482,4)&amp;B483,CertSalary))</f>
        <v>0</v>
      </c>
      <c r="H483" s="87">
        <v>0</v>
      </c>
      <c r="I483" s="88">
        <f t="shared" ref="I483:I517" si="13">SUM(G483+H483)</f>
        <v>0</v>
      </c>
    </row>
    <row r="484" spans="1:9" s="82" customFormat="1">
      <c r="B484" s="83" t="s">
        <v>276</v>
      </c>
      <c r="C484" s="84" t="s">
        <v>278</v>
      </c>
      <c r="D484" s="85"/>
      <c r="E484" s="85"/>
      <c r="F484" s="85"/>
      <c r="G484" s="85">
        <v>0</v>
      </c>
      <c r="H484" s="87">
        <v>0</v>
      </c>
      <c r="I484" s="88">
        <f t="shared" si="13"/>
        <v>0</v>
      </c>
    </row>
    <row r="485" spans="1:9" s="82" customFormat="1">
      <c r="A485" s="84"/>
      <c r="B485" s="83" t="s">
        <v>279</v>
      </c>
      <c r="C485" s="84" t="s">
        <v>280</v>
      </c>
      <c r="D485" s="85"/>
      <c r="E485" s="85"/>
      <c r="F485" s="85"/>
      <c r="G485" s="72">
        <f t="array" ref="G485">SUM(IF(CertFund&amp;CertProg&amp;CertObj=RIGHT(LEFT($A$2,7),2)&amp;LEFT(A482,4)&amp;B483,CertBen))</f>
        <v>0</v>
      </c>
      <c r="H485" s="87">
        <v>0</v>
      </c>
      <c r="I485" s="88">
        <f t="shared" si="13"/>
        <v>0</v>
      </c>
    </row>
    <row r="486" spans="1:9" s="82" customFormat="1">
      <c r="A486" s="84"/>
      <c r="B486" s="83" t="s">
        <v>279</v>
      </c>
      <c r="C486" s="84" t="s">
        <v>281</v>
      </c>
      <c r="D486" s="85"/>
      <c r="E486" s="85"/>
      <c r="F486" s="85"/>
      <c r="G486" s="85">
        <v>0</v>
      </c>
      <c r="H486" s="87">
        <v>0</v>
      </c>
      <c r="I486" s="88">
        <f t="shared" si="13"/>
        <v>0</v>
      </c>
    </row>
    <row r="487" spans="1:9">
      <c r="A487" s="4"/>
      <c r="B487" s="89" t="s">
        <v>282</v>
      </c>
      <c r="C487" s="4" t="s">
        <v>283</v>
      </c>
      <c r="D487" s="95"/>
      <c r="E487" s="95"/>
      <c r="F487" s="95"/>
      <c r="G487" s="93">
        <v>0</v>
      </c>
      <c r="H487" s="91">
        <v>0</v>
      </c>
      <c r="I487" s="92">
        <f t="shared" si="13"/>
        <v>0</v>
      </c>
    </row>
    <row r="488" spans="1:9">
      <c r="A488" s="4"/>
      <c r="B488" s="89" t="s">
        <v>284</v>
      </c>
      <c r="C488" s="4" t="s">
        <v>285</v>
      </c>
      <c r="D488" s="95"/>
      <c r="E488" s="95"/>
      <c r="F488" s="95"/>
      <c r="G488" s="93">
        <v>0</v>
      </c>
      <c r="H488" s="91">
        <v>0</v>
      </c>
      <c r="I488" s="92">
        <f t="shared" si="13"/>
        <v>0</v>
      </c>
    </row>
    <row r="489" spans="1:9">
      <c r="A489" s="4"/>
      <c r="B489" s="89" t="s">
        <v>286</v>
      </c>
      <c r="C489" s="4" t="s">
        <v>287</v>
      </c>
      <c r="D489" s="95"/>
      <c r="E489" s="95"/>
      <c r="F489" s="95"/>
      <c r="G489" s="93">
        <v>0</v>
      </c>
      <c r="H489" s="91">
        <v>0</v>
      </c>
      <c r="I489" s="92">
        <f t="shared" si="13"/>
        <v>0</v>
      </c>
    </row>
    <row r="490" spans="1:9">
      <c r="A490" s="4"/>
      <c r="B490" s="89" t="s">
        <v>288</v>
      </c>
      <c r="C490" s="4" t="s">
        <v>289</v>
      </c>
      <c r="D490" s="95"/>
      <c r="E490" s="95"/>
      <c r="F490" s="95"/>
      <c r="G490" s="93">
        <v>0</v>
      </c>
      <c r="H490" s="91">
        <v>0</v>
      </c>
      <c r="I490" s="92">
        <f t="shared" si="13"/>
        <v>0</v>
      </c>
    </row>
    <row r="491" spans="1:9">
      <c r="A491" s="4"/>
      <c r="B491" s="89" t="s">
        <v>290</v>
      </c>
      <c r="C491" s="4" t="s">
        <v>291</v>
      </c>
      <c r="D491" s="95"/>
      <c r="E491" s="95"/>
      <c r="F491" s="95"/>
      <c r="G491" s="93">
        <v>0</v>
      </c>
      <c r="H491" s="91">
        <v>0</v>
      </c>
      <c r="I491" s="92">
        <f t="shared" si="13"/>
        <v>0</v>
      </c>
    </row>
    <row r="492" spans="1:9">
      <c r="A492" s="4"/>
      <c r="B492" s="89" t="s">
        <v>292</v>
      </c>
      <c r="C492" s="4" t="s">
        <v>293</v>
      </c>
      <c r="D492" s="95"/>
      <c r="E492" s="95"/>
      <c r="F492" s="95"/>
      <c r="G492" s="93">
        <v>0</v>
      </c>
      <c r="H492" s="91">
        <v>0</v>
      </c>
      <c r="I492" s="92">
        <f t="shared" si="13"/>
        <v>0</v>
      </c>
    </row>
    <row r="493" spans="1:9">
      <c r="A493" s="4"/>
      <c r="B493" s="89" t="s">
        <v>361</v>
      </c>
      <c r="C493" s="4" t="s">
        <v>362</v>
      </c>
      <c r="D493" s="95"/>
      <c r="E493" s="95"/>
      <c r="F493" s="95"/>
      <c r="G493" s="93">
        <v>0</v>
      </c>
      <c r="H493" s="91">
        <v>0</v>
      </c>
      <c r="I493" s="92">
        <f t="shared" si="13"/>
        <v>0</v>
      </c>
    </row>
    <row r="494" spans="1:9">
      <c r="A494" s="4"/>
      <c r="B494" s="89" t="s">
        <v>294</v>
      </c>
      <c r="C494" s="4" t="s">
        <v>295</v>
      </c>
      <c r="D494" s="95"/>
      <c r="E494" s="95"/>
      <c r="F494" s="95"/>
      <c r="G494" s="93">
        <v>0</v>
      </c>
      <c r="H494" s="91">
        <v>0</v>
      </c>
      <c r="I494" s="92">
        <f t="shared" si="13"/>
        <v>0</v>
      </c>
    </row>
    <row r="495" spans="1:9" ht="14">
      <c r="A495" s="4"/>
      <c r="B495" s="94" t="s">
        <v>296</v>
      </c>
      <c r="C495" s="31" t="s">
        <v>297</v>
      </c>
      <c r="D495" s="95"/>
      <c r="E495" s="95"/>
      <c r="F495" s="95"/>
      <c r="G495" s="93">
        <v>0</v>
      </c>
      <c r="H495" s="91">
        <v>0</v>
      </c>
      <c r="I495" s="92">
        <f t="shared" si="13"/>
        <v>0</v>
      </c>
    </row>
    <row r="496" spans="1:9">
      <c r="A496" s="4"/>
      <c r="B496" s="89" t="s">
        <v>298</v>
      </c>
      <c r="C496" s="4" t="s">
        <v>299</v>
      </c>
      <c r="D496" s="95"/>
      <c r="E496" s="95"/>
      <c r="F496" s="95"/>
      <c r="G496" s="93">
        <v>0</v>
      </c>
      <c r="H496" s="91">
        <v>0</v>
      </c>
      <c r="I496" s="92">
        <f t="shared" si="13"/>
        <v>0</v>
      </c>
    </row>
    <row r="497" spans="1:9">
      <c r="A497" s="4"/>
      <c r="B497" s="89" t="s">
        <v>300</v>
      </c>
      <c r="C497" s="4" t="s">
        <v>363</v>
      </c>
      <c r="D497" s="95"/>
      <c r="E497" s="95"/>
      <c r="F497" s="95"/>
      <c r="G497" s="93">
        <v>0</v>
      </c>
      <c r="H497" s="91">
        <v>0</v>
      </c>
      <c r="I497" s="92">
        <f t="shared" si="13"/>
        <v>0</v>
      </c>
    </row>
    <row r="498" spans="1:9">
      <c r="A498" s="4"/>
      <c r="B498" s="89" t="s">
        <v>302</v>
      </c>
      <c r="C498" s="4" t="s">
        <v>303</v>
      </c>
      <c r="D498" s="95"/>
      <c r="E498" s="95"/>
      <c r="F498" s="95"/>
      <c r="G498" s="93">
        <v>0</v>
      </c>
      <c r="H498" s="91">
        <v>0</v>
      </c>
      <c r="I498" s="92">
        <f t="shared" si="13"/>
        <v>0</v>
      </c>
    </row>
    <row r="499" spans="1:9">
      <c r="A499" s="4"/>
      <c r="B499" s="89" t="s">
        <v>304</v>
      </c>
      <c r="C499" s="4" t="s">
        <v>305</v>
      </c>
      <c r="D499" s="95"/>
      <c r="E499" s="95"/>
      <c r="F499" s="95"/>
      <c r="G499" s="93">
        <v>0</v>
      </c>
      <c r="H499" s="91">
        <v>0</v>
      </c>
      <c r="I499" s="92">
        <f t="shared" si="13"/>
        <v>0</v>
      </c>
    </row>
    <row r="500" spans="1:9">
      <c r="A500" s="4"/>
      <c r="B500" s="89" t="s">
        <v>306</v>
      </c>
      <c r="C500" s="4" t="s">
        <v>307</v>
      </c>
      <c r="D500" s="95"/>
      <c r="E500" s="95"/>
      <c r="F500" s="95"/>
      <c r="G500" s="93">
        <v>0</v>
      </c>
      <c r="H500" s="91">
        <v>0</v>
      </c>
      <c r="I500" s="92">
        <f t="shared" si="13"/>
        <v>0</v>
      </c>
    </row>
    <row r="501" spans="1:9">
      <c r="A501" s="4"/>
      <c r="B501" s="89" t="s">
        <v>308</v>
      </c>
      <c r="C501" s="4" t="s">
        <v>309</v>
      </c>
      <c r="D501" s="95"/>
      <c r="E501" s="95"/>
      <c r="F501" s="95"/>
      <c r="G501" s="93">
        <v>0</v>
      </c>
      <c r="H501" s="91">
        <v>0</v>
      </c>
      <c r="I501" s="92">
        <f t="shared" si="13"/>
        <v>0</v>
      </c>
    </row>
    <row r="502" spans="1:9">
      <c r="A502" s="4"/>
      <c r="B502" s="89" t="s">
        <v>310</v>
      </c>
      <c r="C502" s="4" t="s">
        <v>311</v>
      </c>
      <c r="D502" s="95"/>
      <c r="E502" s="95"/>
      <c r="F502" s="95"/>
      <c r="G502" s="93">
        <v>0</v>
      </c>
      <c r="H502" s="91">
        <v>0</v>
      </c>
      <c r="I502" s="92">
        <f t="shared" si="13"/>
        <v>0</v>
      </c>
    </row>
    <row r="503" spans="1:9">
      <c r="A503" s="4"/>
      <c r="B503" s="89" t="s">
        <v>312</v>
      </c>
      <c r="C503" s="4" t="s">
        <v>313</v>
      </c>
      <c r="D503" s="95"/>
      <c r="E503" s="95"/>
      <c r="F503" s="95"/>
      <c r="G503" s="93">
        <v>0</v>
      </c>
      <c r="H503" s="91">
        <v>0</v>
      </c>
      <c r="I503" s="92">
        <f t="shared" si="13"/>
        <v>0</v>
      </c>
    </row>
    <row r="504" spans="1:9">
      <c r="A504" s="4"/>
      <c r="B504" s="89" t="s">
        <v>314</v>
      </c>
      <c r="C504" s="4" t="s">
        <v>315</v>
      </c>
      <c r="D504" s="95"/>
      <c r="E504" s="95"/>
      <c r="F504" s="95"/>
      <c r="G504" s="93">
        <v>0</v>
      </c>
      <c r="H504" s="91">
        <v>0</v>
      </c>
      <c r="I504" s="92">
        <f t="shared" si="13"/>
        <v>0</v>
      </c>
    </row>
    <row r="505" spans="1:9">
      <c r="A505" s="4"/>
      <c r="B505" s="89" t="s">
        <v>316</v>
      </c>
      <c r="C505" s="4" t="s">
        <v>364</v>
      </c>
      <c r="D505" s="95"/>
      <c r="E505" s="95"/>
      <c r="F505" s="95"/>
      <c r="G505" s="93">
        <v>0</v>
      </c>
      <c r="H505" s="91">
        <v>0</v>
      </c>
      <c r="I505" s="92">
        <f t="shared" si="13"/>
        <v>0</v>
      </c>
    </row>
    <row r="506" spans="1:9">
      <c r="A506" s="4"/>
      <c r="B506" s="89" t="s">
        <v>318</v>
      </c>
      <c r="C506" s="4" t="s">
        <v>319</v>
      </c>
      <c r="D506" s="95"/>
      <c r="E506" s="95"/>
      <c r="F506" s="95"/>
      <c r="G506" s="93">
        <v>0</v>
      </c>
      <c r="H506" s="91">
        <v>0</v>
      </c>
      <c r="I506" s="92">
        <f t="shared" si="13"/>
        <v>0</v>
      </c>
    </row>
    <row r="507" spans="1:9">
      <c r="A507" s="4"/>
      <c r="B507" s="89" t="s">
        <v>320</v>
      </c>
      <c r="C507" s="4" t="s">
        <v>321</v>
      </c>
      <c r="D507" s="95"/>
      <c r="E507" s="95"/>
      <c r="F507" s="95"/>
      <c r="G507" s="93">
        <v>0</v>
      </c>
      <c r="H507" s="91">
        <v>0</v>
      </c>
      <c r="I507" s="92">
        <f t="shared" si="13"/>
        <v>0</v>
      </c>
    </row>
    <row r="508" spans="1:9">
      <c r="A508" s="4"/>
      <c r="B508" s="89" t="s">
        <v>322</v>
      </c>
      <c r="C508" s="4" t="s">
        <v>323</v>
      </c>
      <c r="D508" s="95"/>
      <c r="E508" s="95"/>
      <c r="F508" s="95"/>
      <c r="G508" s="93">
        <v>0</v>
      </c>
      <c r="H508" s="91">
        <v>0</v>
      </c>
      <c r="I508" s="92">
        <f t="shared" si="13"/>
        <v>0</v>
      </c>
    </row>
    <row r="509" spans="1:9">
      <c r="A509" s="4"/>
      <c r="B509" s="89" t="s">
        <v>324</v>
      </c>
      <c r="C509" s="4" t="s">
        <v>325</v>
      </c>
      <c r="D509" s="95"/>
      <c r="E509" s="95"/>
      <c r="F509" s="95"/>
      <c r="G509" s="93">
        <v>0</v>
      </c>
      <c r="H509" s="91">
        <v>0</v>
      </c>
      <c r="I509" s="92">
        <f t="shared" si="13"/>
        <v>0</v>
      </c>
    </row>
    <row r="510" spans="1:9">
      <c r="A510" s="4"/>
      <c r="B510" s="89" t="s">
        <v>326</v>
      </c>
      <c r="C510" s="4" t="s">
        <v>327</v>
      </c>
      <c r="D510" s="95"/>
      <c r="E510" s="95"/>
      <c r="F510" s="95"/>
      <c r="G510" s="93">
        <v>0</v>
      </c>
      <c r="H510" s="91">
        <v>0</v>
      </c>
      <c r="I510" s="92">
        <f t="shared" si="13"/>
        <v>0</v>
      </c>
    </row>
    <row r="511" spans="1:9">
      <c r="A511" s="4"/>
      <c r="B511" s="89" t="s">
        <v>328</v>
      </c>
      <c r="C511" s="4" t="s">
        <v>329</v>
      </c>
      <c r="D511" s="95"/>
      <c r="E511" s="95"/>
      <c r="F511" s="95"/>
      <c r="G511" s="93">
        <v>0</v>
      </c>
      <c r="H511" s="91">
        <v>0</v>
      </c>
      <c r="I511" s="92">
        <f t="shared" si="13"/>
        <v>0</v>
      </c>
    </row>
    <row r="512" spans="1:9">
      <c r="A512" s="4"/>
      <c r="B512" s="89" t="s">
        <v>330</v>
      </c>
      <c r="C512" s="4" t="s">
        <v>331</v>
      </c>
      <c r="D512" s="95"/>
      <c r="E512" s="95"/>
      <c r="F512" s="95"/>
      <c r="G512" s="93">
        <v>0</v>
      </c>
      <c r="H512" s="91">
        <v>0</v>
      </c>
      <c r="I512" s="92">
        <f t="shared" si="13"/>
        <v>0</v>
      </c>
    </row>
    <row r="513" spans="1:10">
      <c r="A513" s="4"/>
      <c r="B513" s="89" t="s">
        <v>332</v>
      </c>
      <c r="C513" s="4" t="s">
        <v>333</v>
      </c>
      <c r="D513" s="95"/>
      <c r="E513" s="95"/>
      <c r="F513" s="95"/>
      <c r="G513" s="93">
        <v>0</v>
      </c>
      <c r="H513" s="91">
        <v>0</v>
      </c>
      <c r="I513" s="92">
        <f t="shared" si="13"/>
        <v>0</v>
      </c>
    </row>
    <row r="514" spans="1:10">
      <c r="A514" s="4"/>
      <c r="B514" s="89" t="s">
        <v>334</v>
      </c>
      <c r="C514" s="4" t="s">
        <v>335</v>
      </c>
      <c r="D514" s="95"/>
      <c r="E514" s="95"/>
      <c r="F514" s="95"/>
      <c r="G514" s="93">
        <v>0</v>
      </c>
      <c r="H514" s="91">
        <v>0</v>
      </c>
      <c r="I514" s="92">
        <f t="shared" si="13"/>
        <v>0</v>
      </c>
    </row>
    <row r="515" spans="1:10">
      <c r="A515" s="4"/>
      <c r="B515" s="89" t="s">
        <v>336</v>
      </c>
      <c r="C515" s="4" t="s">
        <v>337</v>
      </c>
      <c r="D515" s="95"/>
      <c r="E515" s="95"/>
      <c r="F515" s="95"/>
      <c r="G515" s="93">
        <v>0</v>
      </c>
      <c r="H515" s="91">
        <v>0</v>
      </c>
      <c r="I515" s="92">
        <f t="shared" si="13"/>
        <v>0</v>
      </c>
    </row>
    <row r="516" spans="1:10" ht="12" thickBot="1">
      <c r="A516" s="4"/>
      <c r="B516" s="89" t="s">
        <v>338</v>
      </c>
      <c r="C516" s="4" t="s">
        <v>339</v>
      </c>
      <c r="D516" s="95"/>
      <c r="E516" s="95"/>
      <c r="F516" s="95"/>
      <c r="G516" s="93">
        <v>0</v>
      </c>
      <c r="H516" s="91">
        <v>0</v>
      </c>
      <c r="I516" s="92">
        <f t="shared" si="13"/>
        <v>0</v>
      </c>
    </row>
    <row r="517" spans="1:10" ht="13" thickTop="1" thickBot="1">
      <c r="A517" s="4"/>
      <c r="B517" s="89"/>
      <c r="C517" s="4" t="s">
        <v>371</v>
      </c>
      <c r="D517" s="36"/>
      <c r="E517" s="36"/>
      <c r="F517" s="36"/>
      <c r="G517" s="36">
        <f>SUM(G483:G516)</f>
        <v>0</v>
      </c>
      <c r="H517" s="36">
        <f>SUM(H483:H516)</f>
        <v>0</v>
      </c>
      <c r="I517" s="36">
        <f t="shared" si="13"/>
        <v>0</v>
      </c>
    </row>
    <row r="518" spans="1:10" ht="12" thickTop="1">
      <c r="A518" s="4"/>
      <c r="B518" s="4"/>
      <c r="C518" s="4"/>
      <c r="D518" s="33"/>
      <c r="E518" s="33"/>
      <c r="F518" s="33"/>
      <c r="G518" s="33"/>
      <c r="H518" s="33"/>
      <c r="I518" s="34"/>
    </row>
    <row r="519" spans="1:10">
      <c r="A519" s="96" t="s">
        <v>372</v>
      </c>
      <c r="B519" s="4"/>
      <c r="C519" s="4"/>
      <c r="D519" s="33"/>
      <c r="E519" s="33"/>
      <c r="F519" s="33"/>
      <c r="G519" s="33"/>
      <c r="H519" s="33"/>
      <c r="I519" s="34"/>
    </row>
    <row r="520" spans="1:10" s="82" customFormat="1">
      <c r="B520" s="83" t="s">
        <v>276</v>
      </c>
      <c r="C520" s="84" t="s">
        <v>277</v>
      </c>
      <c r="D520" s="85"/>
      <c r="E520" s="85"/>
      <c r="F520" s="85"/>
      <c r="G520" s="86">
        <f t="array" ref="G520">SUM(IF(CertFund&amp;CertProg&amp;CertObj=RIGHT(LEFT($A$2,7),2)&amp;LEFT(A519,4)&amp;B520,CertSalary))</f>
        <v>0</v>
      </c>
      <c r="H520" s="87">
        <v>0</v>
      </c>
      <c r="I520" s="88">
        <f t="shared" ref="I520:I554" si="14">SUM(G520+H520)</f>
        <v>0</v>
      </c>
    </row>
    <row r="521" spans="1:10" s="82" customFormat="1">
      <c r="B521" s="83" t="s">
        <v>276</v>
      </c>
      <c r="C521" s="84" t="s">
        <v>278</v>
      </c>
      <c r="D521" s="85"/>
      <c r="E521" s="85"/>
      <c r="F521" s="85"/>
      <c r="G521" s="85">
        <v>0</v>
      </c>
      <c r="H521" s="87">
        <v>0</v>
      </c>
      <c r="I521" s="88">
        <f t="shared" si="14"/>
        <v>0</v>
      </c>
    </row>
    <row r="522" spans="1:10" s="82" customFormat="1">
      <c r="A522" s="84"/>
      <c r="B522" s="83" t="s">
        <v>279</v>
      </c>
      <c r="C522" s="84" t="s">
        <v>280</v>
      </c>
      <c r="D522" s="85"/>
      <c r="E522" s="85"/>
      <c r="F522" s="85"/>
      <c r="G522" s="72">
        <f t="array" ref="G522">SUM(IF(CertFund&amp;CertProg&amp;CertObj=RIGHT(LEFT($A$2,7),2)&amp;LEFT(A519,4)&amp;B520,CertBen))</f>
        <v>0</v>
      </c>
      <c r="H522" s="87">
        <v>0</v>
      </c>
      <c r="I522" s="88">
        <f t="shared" si="14"/>
        <v>0</v>
      </c>
    </row>
    <row r="523" spans="1:10">
      <c r="A523" s="4"/>
      <c r="B523" s="89" t="s">
        <v>279</v>
      </c>
      <c r="C523" s="4" t="s">
        <v>281</v>
      </c>
      <c r="D523" s="90"/>
      <c r="E523" s="90"/>
      <c r="F523" s="90"/>
      <c r="G523" s="90">
        <v>0</v>
      </c>
      <c r="H523" s="91">
        <v>0</v>
      </c>
      <c r="I523" s="92">
        <f t="shared" si="14"/>
        <v>0</v>
      </c>
      <c r="J523" s="82"/>
    </row>
    <row r="524" spans="1:10">
      <c r="A524" s="4"/>
      <c r="B524" s="89" t="s">
        <v>282</v>
      </c>
      <c r="C524" s="4" t="s">
        <v>283</v>
      </c>
      <c r="D524" s="95"/>
      <c r="E524" s="95"/>
      <c r="F524" s="95"/>
      <c r="G524" s="93">
        <v>0</v>
      </c>
      <c r="H524" s="91">
        <v>0</v>
      </c>
      <c r="I524" s="92">
        <f t="shared" si="14"/>
        <v>0</v>
      </c>
    </row>
    <row r="525" spans="1:10">
      <c r="A525" s="4"/>
      <c r="B525" s="89" t="s">
        <v>284</v>
      </c>
      <c r="C525" s="4" t="s">
        <v>285</v>
      </c>
      <c r="D525" s="95"/>
      <c r="E525" s="95"/>
      <c r="F525" s="95"/>
      <c r="G525" s="93">
        <v>0</v>
      </c>
      <c r="H525" s="91">
        <v>0</v>
      </c>
      <c r="I525" s="92">
        <f t="shared" si="14"/>
        <v>0</v>
      </c>
    </row>
    <row r="526" spans="1:10">
      <c r="A526" s="4"/>
      <c r="B526" s="89" t="s">
        <v>286</v>
      </c>
      <c r="C526" s="4" t="s">
        <v>287</v>
      </c>
      <c r="D526" s="95"/>
      <c r="E526" s="95"/>
      <c r="F526" s="95"/>
      <c r="G526" s="93">
        <v>0</v>
      </c>
      <c r="H526" s="91">
        <v>0</v>
      </c>
      <c r="I526" s="92">
        <f t="shared" si="14"/>
        <v>0</v>
      </c>
    </row>
    <row r="527" spans="1:10">
      <c r="A527" s="4"/>
      <c r="B527" s="89" t="s">
        <v>288</v>
      </c>
      <c r="C527" s="4" t="s">
        <v>289</v>
      </c>
      <c r="D527" s="95"/>
      <c r="E527" s="95"/>
      <c r="F527" s="95"/>
      <c r="G527" s="93">
        <v>0</v>
      </c>
      <c r="H527" s="91">
        <v>0</v>
      </c>
      <c r="I527" s="92">
        <f t="shared" si="14"/>
        <v>0</v>
      </c>
    </row>
    <row r="528" spans="1:10">
      <c r="A528" s="4"/>
      <c r="B528" s="89" t="s">
        <v>290</v>
      </c>
      <c r="C528" s="4" t="s">
        <v>291</v>
      </c>
      <c r="D528" s="95"/>
      <c r="E528" s="95"/>
      <c r="F528" s="95"/>
      <c r="G528" s="93">
        <v>0</v>
      </c>
      <c r="H528" s="91">
        <v>0</v>
      </c>
      <c r="I528" s="92">
        <f t="shared" si="14"/>
        <v>0</v>
      </c>
    </row>
    <row r="529" spans="1:9">
      <c r="A529" s="4"/>
      <c r="B529" s="89" t="s">
        <v>292</v>
      </c>
      <c r="C529" s="4" t="s">
        <v>293</v>
      </c>
      <c r="D529" s="95"/>
      <c r="E529" s="95"/>
      <c r="F529" s="95"/>
      <c r="G529" s="93">
        <v>0</v>
      </c>
      <c r="H529" s="91">
        <v>0</v>
      </c>
      <c r="I529" s="92">
        <f t="shared" si="14"/>
        <v>0</v>
      </c>
    </row>
    <row r="530" spans="1:9">
      <c r="A530" s="4"/>
      <c r="B530" s="89" t="s">
        <v>361</v>
      </c>
      <c r="C530" s="4" t="s">
        <v>362</v>
      </c>
      <c r="D530" s="95"/>
      <c r="E530" s="95"/>
      <c r="F530" s="95"/>
      <c r="G530" s="93">
        <v>0</v>
      </c>
      <c r="H530" s="91">
        <v>0</v>
      </c>
      <c r="I530" s="92">
        <f t="shared" si="14"/>
        <v>0</v>
      </c>
    </row>
    <row r="531" spans="1:9">
      <c r="A531" s="4"/>
      <c r="B531" s="89" t="s">
        <v>294</v>
      </c>
      <c r="C531" s="4" t="s">
        <v>295</v>
      </c>
      <c r="D531" s="95"/>
      <c r="E531" s="95"/>
      <c r="F531" s="95"/>
      <c r="G531" s="93">
        <v>0</v>
      </c>
      <c r="H531" s="91">
        <v>0</v>
      </c>
      <c r="I531" s="92">
        <f t="shared" si="14"/>
        <v>0</v>
      </c>
    </row>
    <row r="532" spans="1:9" ht="14">
      <c r="A532" s="4"/>
      <c r="B532" s="94" t="s">
        <v>296</v>
      </c>
      <c r="C532" s="31" t="s">
        <v>297</v>
      </c>
      <c r="D532" s="95"/>
      <c r="E532" s="95"/>
      <c r="F532" s="95"/>
      <c r="G532" s="93">
        <v>0</v>
      </c>
      <c r="H532" s="91">
        <v>0</v>
      </c>
      <c r="I532" s="92">
        <f t="shared" si="14"/>
        <v>0</v>
      </c>
    </row>
    <row r="533" spans="1:9">
      <c r="A533" s="4"/>
      <c r="B533" s="89" t="s">
        <v>298</v>
      </c>
      <c r="C533" s="4" t="s">
        <v>299</v>
      </c>
      <c r="D533" s="95"/>
      <c r="E533" s="95"/>
      <c r="F533" s="95"/>
      <c r="G533" s="93">
        <v>0</v>
      </c>
      <c r="H533" s="91">
        <v>0</v>
      </c>
      <c r="I533" s="92">
        <f t="shared" si="14"/>
        <v>0</v>
      </c>
    </row>
    <row r="534" spans="1:9">
      <c r="A534" s="4"/>
      <c r="B534" s="89" t="s">
        <v>300</v>
      </c>
      <c r="C534" s="4" t="s">
        <v>363</v>
      </c>
      <c r="D534" s="95"/>
      <c r="E534" s="95"/>
      <c r="F534" s="95"/>
      <c r="G534" s="93">
        <v>0</v>
      </c>
      <c r="H534" s="91">
        <v>0</v>
      </c>
      <c r="I534" s="92">
        <f t="shared" si="14"/>
        <v>0</v>
      </c>
    </row>
    <row r="535" spans="1:9">
      <c r="A535" s="4"/>
      <c r="B535" s="89" t="s">
        <v>302</v>
      </c>
      <c r="C535" s="4" t="s">
        <v>303</v>
      </c>
      <c r="D535" s="95"/>
      <c r="E535" s="95"/>
      <c r="F535" s="95"/>
      <c r="G535" s="93">
        <v>0</v>
      </c>
      <c r="H535" s="91">
        <v>0</v>
      </c>
      <c r="I535" s="92">
        <f t="shared" si="14"/>
        <v>0</v>
      </c>
    </row>
    <row r="536" spans="1:9">
      <c r="A536" s="4"/>
      <c r="B536" s="89" t="s">
        <v>304</v>
      </c>
      <c r="C536" s="4" t="s">
        <v>305</v>
      </c>
      <c r="D536" s="95"/>
      <c r="E536" s="95"/>
      <c r="F536" s="95"/>
      <c r="G536" s="93">
        <v>0</v>
      </c>
      <c r="H536" s="91">
        <v>0</v>
      </c>
      <c r="I536" s="92">
        <f t="shared" si="14"/>
        <v>0</v>
      </c>
    </row>
    <row r="537" spans="1:9">
      <c r="A537" s="4"/>
      <c r="B537" s="89" t="s">
        <v>306</v>
      </c>
      <c r="C537" s="4" t="s">
        <v>307</v>
      </c>
      <c r="D537" s="95"/>
      <c r="E537" s="95"/>
      <c r="F537" s="95"/>
      <c r="G537" s="93">
        <v>0</v>
      </c>
      <c r="H537" s="91">
        <v>0</v>
      </c>
      <c r="I537" s="92">
        <f t="shared" si="14"/>
        <v>0</v>
      </c>
    </row>
    <row r="538" spans="1:9">
      <c r="A538" s="4"/>
      <c r="B538" s="89" t="s">
        <v>308</v>
      </c>
      <c r="C538" s="4" t="s">
        <v>309</v>
      </c>
      <c r="D538" s="95"/>
      <c r="E538" s="95"/>
      <c r="F538" s="95"/>
      <c r="G538" s="93">
        <v>0</v>
      </c>
      <c r="H538" s="91">
        <v>0</v>
      </c>
      <c r="I538" s="92">
        <f t="shared" si="14"/>
        <v>0</v>
      </c>
    </row>
    <row r="539" spans="1:9">
      <c r="A539" s="4"/>
      <c r="B539" s="89" t="s">
        <v>310</v>
      </c>
      <c r="C539" s="4" t="s">
        <v>311</v>
      </c>
      <c r="D539" s="95"/>
      <c r="E539" s="95"/>
      <c r="F539" s="95"/>
      <c r="G539" s="93">
        <v>0</v>
      </c>
      <c r="H539" s="91">
        <v>0</v>
      </c>
      <c r="I539" s="92">
        <f t="shared" si="14"/>
        <v>0</v>
      </c>
    </row>
    <row r="540" spans="1:9">
      <c r="A540" s="4"/>
      <c r="B540" s="89" t="s">
        <v>312</v>
      </c>
      <c r="C540" s="4" t="s">
        <v>313</v>
      </c>
      <c r="D540" s="95"/>
      <c r="E540" s="95"/>
      <c r="F540" s="95"/>
      <c r="G540" s="93">
        <v>0</v>
      </c>
      <c r="H540" s="91">
        <v>0</v>
      </c>
      <c r="I540" s="92">
        <f t="shared" si="14"/>
        <v>0</v>
      </c>
    </row>
    <row r="541" spans="1:9">
      <c r="A541" s="4"/>
      <c r="B541" s="89" t="s">
        <v>314</v>
      </c>
      <c r="C541" s="4" t="s">
        <v>315</v>
      </c>
      <c r="D541" s="95"/>
      <c r="E541" s="95"/>
      <c r="F541" s="95"/>
      <c r="G541" s="93">
        <v>0</v>
      </c>
      <c r="H541" s="91">
        <v>0</v>
      </c>
      <c r="I541" s="92">
        <f t="shared" si="14"/>
        <v>0</v>
      </c>
    </row>
    <row r="542" spans="1:9">
      <c r="A542" s="4"/>
      <c r="B542" s="89" t="s">
        <v>316</v>
      </c>
      <c r="C542" s="4" t="s">
        <v>364</v>
      </c>
      <c r="D542" s="95"/>
      <c r="E542" s="95"/>
      <c r="F542" s="95"/>
      <c r="G542" s="93">
        <v>0</v>
      </c>
      <c r="H542" s="91">
        <v>0</v>
      </c>
      <c r="I542" s="92">
        <f t="shared" si="14"/>
        <v>0</v>
      </c>
    </row>
    <row r="543" spans="1:9">
      <c r="A543" s="4"/>
      <c r="B543" s="89" t="s">
        <v>318</v>
      </c>
      <c r="C543" s="4" t="s">
        <v>319</v>
      </c>
      <c r="D543" s="95"/>
      <c r="E543" s="95"/>
      <c r="F543" s="95"/>
      <c r="G543" s="93">
        <v>0</v>
      </c>
      <c r="H543" s="91">
        <v>0</v>
      </c>
      <c r="I543" s="92">
        <f t="shared" si="14"/>
        <v>0</v>
      </c>
    </row>
    <row r="544" spans="1:9">
      <c r="A544" s="4"/>
      <c r="B544" s="89" t="s">
        <v>320</v>
      </c>
      <c r="C544" s="4" t="s">
        <v>321</v>
      </c>
      <c r="D544" s="95"/>
      <c r="E544" s="95"/>
      <c r="F544" s="95"/>
      <c r="G544" s="93">
        <v>0</v>
      </c>
      <c r="H544" s="91">
        <v>0</v>
      </c>
      <c r="I544" s="92">
        <f t="shared" si="14"/>
        <v>0</v>
      </c>
    </row>
    <row r="545" spans="1:10">
      <c r="A545" s="4"/>
      <c r="B545" s="89" t="s">
        <v>322</v>
      </c>
      <c r="C545" s="4" t="s">
        <v>323</v>
      </c>
      <c r="D545" s="95"/>
      <c r="E545" s="95"/>
      <c r="F545" s="95"/>
      <c r="G545" s="93">
        <v>0</v>
      </c>
      <c r="H545" s="91">
        <v>0</v>
      </c>
      <c r="I545" s="92">
        <f t="shared" si="14"/>
        <v>0</v>
      </c>
    </row>
    <row r="546" spans="1:10">
      <c r="A546" s="4"/>
      <c r="B546" s="89" t="s">
        <v>324</v>
      </c>
      <c r="C546" s="4" t="s">
        <v>325</v>
      </c>
      <c r="D546" s="95"/>
      <c r="E546" s="95"/>
      <c r="F546" s="95"/>
      <c r="G546" s="93">
        <v>0</v>
      </c>
      <c r="H546" s="91">
        <v>0</v>
      </c>
      <c r="I546" s="92">
        <f t="shared" si="14"/>
        <v>0</v>
      </c>
    </row>
    <row r="547" spans="1:10">
      <c r="A547" s="4"/>
      <c r="B547" s="89" t="s">
        <v>326</v>
      </c>
      <c r="C547" s="4" t="s">
        <v>327</v>
      </c>
      <c r="D547" s="95"/>
      <c r="E547" s="95"/>
      <c r="F547" s="95"/>
      <c r="G547" s="93">
        <v>0</v>
      </c>
      <c r="H547" s="91">
        <v>0</v>
      </c>
      <c r="I547" s="92">
        <f t="shared" si="14"/>
        <v>0</v>
      </c>
    </row>
    <row r="548" spans="1:10">
      <c r="A548" s="4"/>
      <c r="B548" s="89" t="s">
        <v>328</v>
      </c>
      <c r="C548" s="4" t="s">
        <v>329</v>
      </c>
      <c r="D548" s="95"/>
      <c r="E548" s="95"/>
      <c r="F548" s="95"/>
      <c r="G548" s="93">
        <v>0</v>
      </c>
      <c r="H548" s="91">
        <v>0</v>
      </c>
      <c r="I548" s="92">
        <f t="shared" si="14"/>
        <v>0</v>
      </c>
    </row>
    <row r="549" spans="1:10">
      <c r="A549" s="4"/>
      <c r="B549" s="89" t="s">
        <v>330</v>
      </c>
      <c r="C549" s="4" t="s">
        <v>331</v>
      </c>
      <c r="D549" s="95"/>
      <c r="E549" s="95"/>
      <c r="F549" s="95"/>
      <c r="G549" s="93">
        <v>0</v>
      </c>
      <c r="H549" s="91">
        <v>0</v>
      </c>
      <c r="I549" s="92">
        <f t="shared" si="14"/>
        <v>0</v>
      </c>
    </row>
    <row r="550" spans="1:10">
      <c r="A550" s="4"/>
      <c r="B550" s="89" t="s">
        <v>332</v>
      </c>
      <c r="C550" s="4" t="s">
        <v>333</v>
      </c>
      <c r="D550" s="95"/>
      <c r="E550" s="95"/>
      <c r="F550" s="95"/>
      <c r="G550" s="93">
        <v>0</v>
      </c>
      <c r="H550" s="91">
        <v>0</v>
      </c>
      <c r="I550" s="92">
        <f t="shared" si="14"/>
        <v>0</v>
      </c>
    </row>
    <row r="551" spans="1:10">
      <c r="A551" s="4"/>
      <c r="B551" s="89" t="s">
        <v>334</v>
      </c>
      <c r="C551" s="4" t="s">
        <v>335</v>
      </c>
      <c r="D551" s="95"/>
      <c r="E551" s="95"/>
      <c r="F551" s="95"/>
      <c r="G551" s="93">
        <v>0</v>
      </c>
      <c r="H551" s="91">
        <v>0</v>
      </c>
      <c r="I551" s="92">
        <f t="shared" si="14"/>
        <v>0</v>
      </c>
    </row>
    <row r="552" spans="1:10">
      <c r="A552" s="4"/>
      <c r="B552" s="89" t="s">
        <v>336</v>
      </c>
      <c r="C552" s="4" t="s">
        <v>337</v>
      </c>
      <c r="D552" s="95"/>
      <c r="E552" s="95"/>
      <c r="F552" s="95"/>
      <c r="G552" s="93">
        <v>0</v>
      </c>
      <c r="H552" s="91">
        <v>0</v>
      </c>
      <c r="I552" s="92">
        <f t="shared" si="14"/>
        <v>0</v>
      </c>
    </row>
    <row r="553" spans="1:10" ht="12" thickBot="1">
      <c r="A553" s="4"/>
      <c r="B553" s="89" t="s">
        <v>338</v>
      </c>
      <c r="C553" s="4" t="s">
        <v>339</v>
      </c>
      <c r="D553" s="95"/>
      <c r="E553" s="95"/>
      <c r="F553" s="95"/>
      <c r="G553" s="93">
        <v>0</v>
      </c>
      <c r="H553" s="91">
        <v>0</v>
      </c>
      <c r="I553" s="92">
        <f t="shared" si="14"/>
        <v>0</v>
      </c>
    </row>
    <row r="554" spans="1:10" ht="13" thickTop="1" thickBot="1">
      <c r="A554" s="4"/>
      <c r="B554" s="89"/>
      <c r="C554" s="4" t="s">
        <v>373</v>
      </c>
      <c r="D554" s="97"/>
      <c r="E554" s="97"/>
      <c r="F554" s="97"/>
      <c r="G554" s="97">
        <f>SUM(G520:G553)</f>
        <v>0</v>
      </c>
      <c r="H554" s="97">
        <f>SUM(H520:H553)</f>
        <v>0</v>
      </c>
      <c r="I554" s="36">
        <f t="shared" si="14"/>
        <v>0</v>
      </c>
    </row>
    <row r="555" spans="1:10" ht="12" thickTop="1">
      <c r="A555" s="4"/>
      <c r="B555" s="4"/>
      <c r="C555" s="4"/>
      <c r="D555" s="33"/>
      <c r="E555" s="33"/>
      <c r="F555" s="33"/>
      <c r="G555" s="33"/>
      <c r="H555" s="33"/>
      <c r="I555" s="34"/>
    </row>
    <row r="556" spans="1:10">
      <c r="A556" s="96" t="s">
        <v>374</v>
      </c>
      <c r="B556" s="4"/>
      <c r="C556" s="4"/>
      <c r="D556" s="33"/>
      <c r="E556" s="33"/>
      <c r="F556" s="33"/>
      <c r="G556" s="33"/>
      <c r="H556" s="33"/>
      <c r="I556" s="34"/>
    </row>
    <row r="557" spans="1:10" s="82" customFormat="1">
      <c r="B557" s="83" t="s">
        <v>276</v>
      </c>
      <c r="C557" s="84" t="s">
        <v>277</v>
      </c>
      <c r="D557" s="85"/>
      <c r="E557" s="85"/>
      <c r="F557" s="85"/>
      <c r="G557" s="86">
        <f t="array" ref="G557">SUM(IF(CertFund&amp;CertProg&amp;CertObj=RIGHT(LEFT($A$2,7),2)&amp;LEFT(A556,4)&amp;B557,CertSalary))</f>
        <v>0</v>
      </c>
      <c r="H557" s="87">
        <v>0</v>
      </c>
      <c r="I557" s="88">
        <f t="shared" ref="I557:I590" si="15">SUM(G557+H557)</f>
        <v>0</v>
      </c>
    </row>
    <row r="558" spans="1:10" s="82" customFormat="1">
      <c r="B558" s="83" t="s">
        <v>276</v>
      </c>
      <c r="C558" s="84" t="s">
        <v>278</v>
      </c>
      <c r="D558" s="85"/>
      <c r="E558" s="85"/>
      <c r="F558" s="85"/>
      <c r="G558" s="85">
        <v>0</v>
      </c>
      <c r="H558" s="87">
        <v>0</v>
      </c>
      <c r="I558" s="88">
        <f t="shared" si="15"/>
        <v>0</v>
      </c>
    </row>
    <row r="559" spans="1:10" s="82" customFormat="1">
      <c r="A559" s="84"/>
      <c r="B559" s="83" t="s">
        <v>279</v>
      </c>
      <c r="C559" s="84" t="s">
        <v>280</v>
      </c>
      <c r="D559" s="85"/>
      <c r="E559" s="85"/>
      <c r="F559" s="85"/>
      <c r="G559" s="72">
        <f t="array" ref="G559">SUM(IF(CertFund&amp;CertProg&amp;CertObj=RIGHT(LEFT($A$2,7),2)&amp;LEFT(A556,4)&amp;B557,CertBen))</f>
        <v>0</v>
      </c>
      <c r="H559" s="87">
        <v>0</v>
      </c>
      <c r="I559" s="88">
        <f t="shared" si="15"/>
        <v>0</v>
      </c>
    </row>
    <row r="560" spans="1:10">
      <c r="A560" s="4"/>
      <c r="B560" s="89" t="s">
        <v>279</v>
      </c>
      <c r="C560" s="4" t="s">
        <v>281</v>
      </c>
      <c r="D560" s="90"/>
      <c r="E560" s="90"/>
      <c r="F560" s="90"/>
      <c r="G560" s="90">
        <v>0</v>
      </c>
      <c r="H560" s="91">
        <v>0</v>
      </c>
      <c r="I560" s="92">
        <f t="shared" si="15"/>
        <v>0</v>
      </c>
      <c r="J560" s="82"/>
    </row>
    <row r="561" spans="1:9">
      <c r="A561" s="4"/>
      <c r="B561" s="89" t="s">
        <v>282</v>
      </c>
      <c r="C561" s="4" t="s">
        <v>283</v>
      </c>
      <c r="D561" s="95"/>
      <c r="E561" s="95"/>
      <c r="F561" s="95"/>
      <c r="G561" s="93">
        <v>0</v>
      </c>
      <c r="H561" s="91">
        <v>0</v>
      </c>
      <c r="I561" s="92">
        <f t="shared" si="15"/>
        <v>0</v>
      </c>
    </row>
    <row r="562" spans="1:9">
      <c r="A562" s="4"/>
      <c r="B562" s="89" t="s">
        <v>284</v>
      </c>
      <c r="C562" s="4" t="s">
        <v>285</v>
      </c>
      <c r="D562" s="95"/>
      <c r="E562" s="95"/>
      <c r="F562" s="95"/>
      <c r="G562" s="93">
        <v>0</v>
      </c>
      <c r="H562" s="91">
        <v>0</v>
      </c>
      <c r="I562" s="92">
        <f t="shared" si="15"/>
        <v>0</v>
      </c>
    </row>
    <row r="563" spans="1:9">
      <c r="A563" s="4"/>
      <c r="B563" s="89" t="s">
        <v>286</v>
      </c>
      <c r="C563" s="4" t="s">
        <v>287</v>
      </c>
      <c r="D563" s="95"/>
      <c r="E563" s="95"/>
      <c r="F563" s="95"/>
      <c r="G563" s="93">
        <v>0</v>
      </c>
      <c r="H563" s="91">
        <v>0</v>
      </c>
      <c r="I563" s="92">
        <f t="shared" si="15"/>
        <v>0</v>
      </c>
    </row>
    <row r="564" spans="1:9">
      <c r="A564" s="4"/>
      <c r="B564" s="89" t="s">
        <v>288</v>
      </c>
      <c r="C564" s="4" t="s">
        <v>289</v>
      </c>
      <c r="D564" s="95"/>
      <c r="E564" s="95"/>
      <c r="F564" s="95"/>
      <c r="G564" s="93">
        <v>0</v>
      </c>
      <c r="H564" s="91">
        <v>0</v>
      </c>
      <c r="I564" s="92">
        <f t="shared" si="15"/>
        <v>0</v>
      </c>
    </row>
    <row r="565" spans="1:9">
      <c r="A565" s="4"/>
      <c r="B565" s="89" t="s">
        <v>290</v>
      </c>
      <c r="C565" s="4" t="s">
        <v>291</v>
      </c>
      <c r="D565" s="95"/>
      <c r="E565" s="95"/>
      <c r="F565" s="95"/>
      <c r="G565" s="93">
        <v>0</v>
      </c>
      <c r="H565" s="91">
        <v>0</v>
      </c>
      <c r="I565" s="92">
        <f t="shared" si="15"/>
        <v>0</v>
      </c>
    </row>
    <row r="566" spans="1:9">
      <c r="A566" s="4"/>
      <c r="B566" s="89" t="s">
        <v>292</v>
      </c>
      <c r="C566" s="4" t="s">
        <v>293</v>
      </c>
      <c r="D566" s="95"/>
      <c r="E566" s="95"/>
      <c r="F566" s="95"/>
      <c r="G566" s="93">
        <v>0</v>
      </c>
      <c r="H566" s="91">
        <v>0</v>
      </c>
      <c r="I566" s="92">
        <f t="shared" si="15"/>
        <v>0</v>
      </c>
    </row>
    <row r="567" spans="1:9">
      <c r="A567" s="4"/>
      <c r="B567" s="89" t="s">
        <v>361</v>
      </c>
      <c r="C567" s="4" t="s">
        <v>362</v>
      </c>
      <c r="D567" s="95"/>
      <c r="E567" s="95"/>
      <c r="F567" s="95"/>
      <c r="G567" s="93">
        <v>0</v>
      </c>
      <c r="H567" s="91">
        <v>0</v>
      </c>
      <c r="I567" s="92">
        <f t="shared" si="15"/>
        <v>0</v>
      </c>
    </row>
    <row r="568" spans="1:9">
      <c r="A568" s="4"/>
      <c r="B568" s="89" t="s">
        <v>294</v>
      </c>
      <c r="C568" s="4" t="s">
        <v>295</v>
      </c>
      <c r="D568" s="95"/>
      <c r="E568" s="95"/>
      <c r="F568" s="95"/>
      <c r="G568" s="93">
        <v>0</v>
      </c>
      <c r="H568" s="91">
        <v>0</v>
      </c>
      <c r="I568" s="92">
        <f t="shared" si="15"/>
        <v>0</v>
      </c>
    </row>
    <row r="569" spans="1:9" ht="14">
      <c r="A569" s="4"/>
      <c r="B569" s="94" t="s">
        <v>296</v>
      </c>
      <c r="C569" s="31" t="s">
        <v>297</v>
      </c>
      <c r="D569" s="95"/>
      <c r="E569" s="95"/>
      <c r="F569" s="95"/>
      <c r="G569" s="93">
        <v>0</v>
      </c>
      <c r="H569" s="91">
        <v>0</v>
      </c>
      <c r="I569" s="92">
        <f t="shared" si="15"/>
        <v>0</v>
      </c>
    </row>
    <row r="570" spans="1:9">
      <c r="A570" s="4"/>
      <c r="B570" s="89" t="s">
        <v>298</v>
      </c>
      <c r="C570" s="4" t="s">
        <v>299</v>
      </c>
      <c r="D570" s="95"/>
      <c r="E570" s="95"/>
      <c r="F570" s="95"/>
      <c r="G570" s="93">
        <v>0</v>
      </c>
      <c r="H570" s="91">
        <v>0</v>
      </c>
      <c r="I570" s="92">
        <f t="shared" si="15"/>
        <v>0</v>
      </c>
    </row>
    <row r="571" spans="1:9">
      <c r="A571" s="4"/>
      <c r="B571" s="89" t="s">
        <v>300</v>
      </c>
      <c r="C571" s="4" t="s">
        <v>363</v>
      </c>
      <c r="D571" s="95"/>
      <c r="E571" s="95"/>
      <c r="F571" s="95"/>
      <c r="G571" s="93">
        <v>0</v>
      </c>
      <c r="H571" s="91">
        <v>0</v>
      </c>
      <c r="I571" s="92">
        <f t="shared" si="15"/>
        <v>0</v>
      </c>
    </row>
    <row r="572" spans="1:9">
      <c r="A572" s="4"/>
      <c r="B572" s="89" t="s">
        <v>302</v>
      </c>
      <c r="C572" s="4" t="s">
        <v>303</v>
      </c>
      <c r="D572" s="95"/>
      <c r="E572" s="95"/>
      <c r="F572" s="95"/>
      <c r="G572" s="93">
        <v>0</v>
      </c>
      <c r="H572" s="91">
        <v>0</v>
      </c>
      <c r="I572" s="92">
        <f t="shared" si="15"/>
        <v>0</v>
      </c>
    </row>
    <row r="573" spans="1:9">
      <c r="A573" s="4"/>
      <c r="B573" s="89" t="s">
        <v>304</v>
      </c>
      <c r="C573" s="4" t="s">
        <v>305</v>
      </c>
      <c r="D573" s="95"/>
      <c r="E573" s="95"/>
      <c r="F573" s="95"/>
      <c r="G573" s="93">
        <v>0</v>
      </c>
      <c r="H573" s="91">
        <v>0</v>
      </c>
      <c r="I573" s="92">
        <f t="shared" si="15"/>
        <v>0</v>
      </c>
    </row>
    <row r="574" spans="1:9">
      <c r="A574" s="4"/>
      <c r="B574" s="89" t="s">
        <v>306</v>
      </c>
      <c r="C574" s="4" t="s">
        <v>307</v>
      </c>
      <c r="D574" s="95">
        <v>0</v>
      </c>
      <c r="E574" s="95">
        <v>0</v>
      </c>
      <c r="F574" s="95">
        <v>0</v>
      </c>
      <c r="G574" s="93">
        <v>0</v>
      </c>
      <c r="H574" s="91">
        <v>0</v>
      </c>
      <c r="I574" s="92">
        <f t="shared" si="15"/>
        <v>0</v>
      </c>
    </row>
    <row r="575" spans="1:9">
      <c r="A575" s="4"/>
      <c r="B575" s="89" t="s">
        <v>308</v>
      </c>
      <c r="C575" s="4" t="s">
        <v>309</v>
      </c>
      <c r="D575" s="95">
        <v>0</v>
      </c>
      <c r="E575" s="95">
        <v>0</v>
      </c>
      <c r="F575" s="95">
        <v>0</v>
      </c>
      <c r="G575" s="93">
        <v>0</v>
      </c>
      <c r="H575" s="91">
        <v>0</v>
      </c>
      <c r="I575" s="92">
        <f t="shared" si="15"/>
        <v>0</v>
      </c>
    </row>
    <row r="576" spans="1:9">
      <c r="A576" s="4"/>
      <c r="B576" s="89" t="s">
        <v>310</v>
      </c>
      <c r="C576" s="4" t="s">
        <v>311</v>
      </c>
      <c r="D576" s="95">
        <v>0</v>
      </c>
      <c r="E576" s="95">
        <v>0</v>
      </c>
      <c r="F576" s="95">
        <v>0</v>
      </c>
      <c r="G576" s="93">
        <v>0</v>
      </c>
      <c r="H576" s="91">
        <v>0</v>
      </c>
      <c r="I576" s="92">
        <f t="shared" si="15"/>
        <v>0</v>
      </c>
    </row>
    <row r="577" spans="1:9">
      <c r="A577" s="4"/>
      <c r="B577" s="89" t="s">
        <v>312</v>
      </c>
      <c r="C577" s="4" t="s">
        <v>313</v>
      </c>
      <c r="D577" s="95">
        <v>0</v>
      </c>
      <c r="E577" s="95">
        <v>0</v>
      </c>
      <c r="F577" s="95">
        <v>0</v>
      </c>
      <c r="G577" s="93">
        <v>0</v>
      </c>
      <c r="H577" s="91">
        <v>0</v>
      </c>
      <c r="I577" s="92">
        <f t="shared" si="15"/>
        <v>0</v>
      </c>
    </row>
    <row r="578" spans="1:9">
      <c r="A578" s="4"/>
      <c r="B578" s="89" t="s">
        <v>314</v>
      </c>
      <c r="C578" s="4" t="s">
        <v>315</v>
      </c>
      <c r="D578" s="95">
        <v>0</v>
      </c>
      <c r="E578" s="95">
        <v>0</v>
      </c>
      <c r="F578" s="95">
        <v>0</v>
      </c>
      <c r="G578" s="93">
        <v>0</v>
      </c>
      <c r="H578" s="91">
        <v>0</v>
      </c>
      <c r="I578" s="92">
        <f t="shared" si="15"/>
        <v>0</v>
      </c>
    </row>
    <row r="579" spans="1:9">
      <c r="A579" s="4"/>
      <c r="B579" s="89" t="s">
        <v>316</v>
      </c>
      <c r="C579" s="4" t="s">
        <v>364</v>
      </c>
      <c r="D579" s="95">
        <v>0</v>
      </c>
      <c r="E579" s="95">
        <v>0</v>
      </c>
      <c r="F579" s="95">
        <v>0</v>
      </c>
      <c r="G579" s="93">
        <v>0</v>
      </c>
      <c r="H579" s="91">
        <v>0</v>
      </c>
      <c r="I579" s="92">
        <f t="shared" si="15"/>
        <v>0</v>
      </c>
    </row>
    <row r="580" spans="1:9">
      <c r="A580" s="4"/>
      <c r="B580" s="89" t="s">
        <v>318</v>
      </c>
      <c r="C580" s="4" t="s">
        <v>319</v>
      </c>
      <c r="D580" s="95">
        <v>0</v>
      </c>
      <c r="E580" s="95">
        <v>0</v>
      </c>
      <c r="F580" s="95">
        <v>0</v>
      </c>
      <c r="G580" s="93">
        <v>0</v>
      </c>
      <c r="H580" s="91">
        <v>0</v>
      </c>
      <c r="I580" s="92">
        <f t="shared" si="15"/>
        <v>0</v>
      </c>
    </row>
    <row r="581" spans="1:9">
      <c r="A581" s="4"/>
      <c r="B581" s="89" t="s">
        <v>320</v>
      </c>
      <c r="C581" s="4" t="s">
        <v>321</v>
      </c>
      <c r="D581" s="95">
        <v>0</v>
      </c>
      <c r="E581" s="95">
        <v>0</v>
      </c>
      <c r="F581" s="95">
        <v>0</v>
      </c>
      <c r="G581" s="93">
        <v>0</v>
      </c>
      <c r="H581" s="91">
        <v>0</v>
      </c>
      <c r="I581" s="92">
        <f t="shared" si="15"/>
        <v>0</v>
      </c>
    </row>
    <row r="582" spans="1:9">
      <c r="A582" s="4"/>
      <c r="B582" s="89" t="s">
        <v>322</v>
      </c>
      <c r="C582" s="4" t="s">
        <v>323</v>
      </c>
      <c r="D582" s="95">
        <v>0</v>
      </c>
      <c r="E582" s="95">
        <v>0</v>
      </c>
      <c r="F582" s="95">
        <v>0</v>
      </c>
      <c r="G582" s="93">
        <v>0</v>
      </c>
      <c r="H582" s="91">
        <v>0</v>
      </c>
      <c r="I582" s="92">
        <f t="shared" si="15"/>
        <v>0</v>
      </c>
    </row>
    <row r="583" spans="1:9">
      <c r="A583" s="4"/>
      <c r="B583" s="89" t="s">
        <v>324</v>
      </c>
      <c r="C583" s="4" t="s">
        <v>325</v>
      </c>
      <c r="D583" s="95">
        <v>0</v>
      </c>
      <c r="E583" s="95">
        <v>0</v>
      </c>
      <c r="F583" s="95">
        <v>0</v>
      </c>
      <c r="G583" s="93">
        <v>0</v>
      </c>
      <c r="H583" s="91">
        <v>0</v>
      </c>
      <c r="I583" s="92">
        <f t="shared" si="15"/>
        <v>0</v>
      </c>
    </row>
    <row r="584" spans="1:9">
      <c r="A584" s="4"/>
      <c r="B584" s="89" t="s">
        <v>326</v>
      </c>
      <c r="C584" s="4" t="s">
        <v>327</v>
      </c>
      <c r="D584" s="95">
        <v>0</v>
      </c>
      <c r="E584" s="95">
        <v>0</v>
      </c>
      <c r="F584" s="95">
        <v>0</v>
      </c>
      <c r="G584" s="93">
        <v>0</v>
      </c>
      <c r="H584" s="91">
        <v>0</v>
      </c>
      <c r="I584" s="92">
        <f t="shared" si="15"/>
        <v>0</v>
      </c>
    </row>
    <row r="585" spans="1:9">
      <c r="A585" s="4"/>
      <c r="B585" s="89" t="s">
        <v>328</v>
      </c>
      <c r="C585" s="4" t="s">
        <v>329</v>
      </c>
      <c r="D585" s="95">
        <v>0</v>
      </c>
      <c r="E585" s="95">
        <v>0</v>
      </c>
      <c r="F585" s="95">
        <v>0</v>
      </c>
      <c r="G585" s="93">
        <v>0</v>
      </c>
      <c r="H585" s="91">
        <v>0</v>
      </c>
      <c r="I585" s="92">
        <f t="shared" si="15"/>
        <v>0</v>
      </c>
    </row>
    <row r="586" spans="1:9">
      <c r="A586" s="4"/>
      <c r="B586" s="89" t="s">
        <v>330</v>
      </c>
      <c r="C586" s="4" t="s">
        <v>331</v>
      </c>
      <c r="D586" s="95">
        <v>0</v>
      </c>
      <c r="E586" s="95">
        <v>0</v>
      </c>
      <c r="F586" s="95">
        <v>0</v>
      </c>
      <c r="G586" s="93">
        <v>0</v>
      </c>
      <c r="H586" s="91">
        <v>0</v>
      </c>
      <c r="I586" s="92">
        <f t="shared" si="15"/>
        <v>0</v>
      </c>
    </row>
    <row r="587" spans="1:9">
      <c r="A587" s="4"/>
      <c r="B587" s="89" t="s">
        <v>332</v>
      </c>
      <c r="C587" s="4" t="s">
        <v>333</v>
      </c>
      <c r="D587" s="95">
        <v>0</v>
      </c>
      <c r="E587" s="95">
        <v>0</v>
      </c>
      <c r="F587" s="95">
        <v>0</v>
      </c>
      <c r="G587" s="93">
        <v>0</v>
      </c>
      <c r="H587" s="91">
        <v>0</v>
      </c>
      <c r="I587" s="92">
        <f t="shared" si="15"/>
        <v>0</v>
      </c>
    </row>
    <row r="588" spans="1:9">
      <c r="A588" s="4"/>
      <c r="B588" s="89" t="s">
        <v>334</v>
      </c>
      <c r="C588" s="4" t="s">
        <v>335</v>
      </c>
      <c r="D588" s="95">
        <v>0</v>
      </c>
      <c r="E588" s="95">
        <v>0</v>
      </c>
      <c r="F588" s="95">
        <v>0</v>
      </c>
      <c r="G588" s="93">
        <v>0</v>
      </c>
      <c r="H588" s="91">
        <v>0</v>
      </c>
      <c r="I588" s="92">
        <f t="shared" si="15"/>
        <v>0</v>
      </c>
    </row>
    <row r="589" spans="1:9">
      <c r="A589" s="4"/>
      <c r="B589" s="89" t="s">
        <v>336</v>
      </c>
      <c r="C589" s="4" t="s">
        <v>337</v>
      </c>
      <c r="D589" s="95">
        <v>0</v>
      </c>
      <c r="E589" s="95">
        <v>0</v>
      </c>
      <c r="F589" s="95">
        <v>0</v>
      </c>
      <c r="G589" s="93">
        <v>0</v>
      </c>
      <c r="H589" s="91">
        <v>0</v>
      </c>
      <c r="I589" s="92">
        <f t="shared" si="15"/>
        <v>0</v>
      </c>
    </row>
    <row r="590" spans="1:9" ht="12" thickBot="1">
      <c r="A590" s="4"/>
      <c r="B590" s="89" t="s">
        <v>338</v>
      </c>
      <c r="C590" s="4" t="s">
        <v>339</v>
      </c>
      <c r="D590" s="95">
        <v>0</v>
      </c>
      <c r="E590" s="95">
        <v>0</v>
      </c>
      <c r="F590" s="95">
        <v>0</v>
      </c>
      <c r="G590" s="93">
        <v>0</v>
      </c>
      <c r="H590" s="91">
        <v>0</v>
      </c>
      <c r="I590" s="92">
        <f t="shared" si="15"/>
        <v>0</v>
      </c>
    </row>
    <row r="591" spans="1:9" ht="13" thickTop="1" thickBot="1">
      <c r="A591" s="4"/>
      <c r="B591" s="89"/>
      <c r="C591" s="4" t="s">
        <v>375</v>
      </c>
      <c r="D591" s="36">
        <f>SUM(D557:D590)</f>
        <v>0</v>
      </c>
      <c r="E591" s="36">
        <f>SUM(E557:E590)</f>
        <v>0</v>
      </c>
      <c r="F591" s="36">
        <f>SUM(F557:F590)</f>
        <v>0</v>
      </c>
      <c r="G591" s="36">
        <f>SUM(G557:G590)</f>
        <v>0</v>
      </c>
      <c r="H591" s="36">
        <f>SUM(H557:H590)</f>
        <v>0</v>
      </c>
      <c r="I591" s="36">
        <f>SUM(G591+H591)</f>
        <v>0</v>
      </c>
    </row>
    <row r="592" spans="1:9" ht="12" thickTop="1">
      <c r="A592" s="4"/>
      <c r="B592" s="4"/>
      <c r="C592" s="4"/>
      <c r="D592" s="33"/>
      <c r="E592" s="33"/>
      <c r="F592" s="33"/>
      <c r="G592" s="33"/>
      <c r="H592" s="33"/>
      <c r="I592" s="34"/>
    </row>
    <row r="593" spans="1:9">
      <c r="A593" s="96" t="s">
        <v>376</v>
      </c>
      <c r="B593" s="4"/>
      <c r="C593" s="4"/>
      <c r="D593" s="33"/>
      <c r="E593" s="33"/>
      <c r="F593" s="33"/>
      <c r="G593" s="33"/>
      <c r="H593" s="33"/>
      <c r="I593" s="34"/>
    </row>
    <row r="594" spans="1:9" s="82" customFormat="1">
      <c r="B594" s="83" t="s">
        <v>276</v>
      </c>
      <c r="C594" s="84" t="s">
        <v>277</v>
      </c>
      <c r="D594" s="85">
        <v>0</v>
      </c>
      <c r="E594" s="85">
        <v>0</v>
      </c>
      <c r="F594" s="85">
        <v>0</v>
      </c>
      <c r="G594" s="86">
        <f t="array" ref="G594">SUM(IF(CertFund&amp;CertProg&amp;CertObj=RIGHT(LEFT($A$2,7),2)&amp;LEFT(A593,4)&amp;B594,CertSalary))</f>
        <v>0</v>
      </c>
      <c r="H594" s="87">
        <v>0</v>
      </c>
      <c r="I594" s="88">
        <f t="shared" ref="I594:I628" si="16">SUM(G594+H594)</f>
        <v>0</v>
      </c>
    </row>
    <row r="595" spans="1:9" s="82" customFormat="1">
      <c r="B595" s="83" t="s">
        <v>276</v>
      </c>
      <c r="C595" s="84" t="s">
        <v>278</v>
      </c>
      <c r="D595" s="85">
        <v>0</v>
      </c>
      <c r="E595" s="85">
        <v>0</v>
      </c>
      <c r="F595" s="85">
        <v>0</v>
      </c>
      <c r="G595" s="85">
        <v>0</v>
      </c>
      <c r="H595" s="87">
        <v>0</v>
      </c>
      <c r="I595" s="88">
        <f t="shared" si="16"/>
        <v>0</v>
      </c>
    </row>
    <row r="596" spans="1:9" s="82" customFormat="1">
      <c r="A596" s="84"/>
      <c r="B596" s="83" t="s">
        <v>279</v>
      </c>
      <c r="C596" s="84" t="s">
        <v>280</v>
      </c>
      <c r="D596" s="85">
        <v>0</v>
      </c>
      <c r="E596" s="85">
        <v>0</v>
      </c>
      <c r="F596" s="85">
        <v>0</v>
      </c>
      <c r="G596" s="72">
        <f t="array" ref="G596">SUM(IF(CertFund&amp;CertProg&amp;CertObj=RIGHT(LEFT($A$2,7),2)&amp;LEFT(A593,4)&amp;B594,CertBen))</f>
        <v>0</v>
      </c>
      <c r="H596" s="87">
        <v>0</v>
      </c>
      <c r="I596" s="88">
        <f t="shared" si="16"/>
        <v>0</v>
      </c>
    </row>
    <row r="597" spans="1:9" s="82" customFormat="1">
      <c r="A597" s="84"/>
      <c r="B597" s="83" t="s">
        <v>279</v>
      </c>
      <c r="C597" s="84" t="s">
        <v>281</v>
      </c>
      <c r="D597" s="85">
        <v>0</v>
      </c>
      <c r="E597" s="85">
        <v>0</v>
      </c>
      <c r="F597" s="85">
        <v>0</v>
      </c>
      <c r="G597" s="85">
        <v>0</v>
      </c>
      <c r="H597" s="87">
        <v>0</v>
      </c>
      <c r="I597" s="88">
        <f t="shared" si="16"/>
        <v>0</v>
      </c>
    </row>
    <row r="598" spans="1:9">
      <c r="A598" s="4"/>
      <c r="B598" s="89" t="s">
        <v>282</v>
      </c>
      <c r="C598" s="4" t="s">
        <v>283</v>
      </c>
      <c r="D598" s="95">
        <v>0</v>
      </c>
      <c r="E598" s="95">
        <v>0</v>
      </c>
      <c r="F598" s="95">
        <v>0</v>
      </c>
      <c r="G598" s="93">
        <v>0</v>
      </c>
      <c r="H598" s="91">
        <v>0</v>
      </c>
      <c r="I598" s="92">
        <f t="shared" si="16"/>
        <v>0</v>
      </c>
    </row>
    <row r="599" spans="1:9">
      <c r="A599" s="4"/>
      <c r="B599" s="89" t="s">
        <v>284</v>
      </c>
      <c r="C599" s="4" t="s">
        <v>285</v>
      </c>
      <c r="D599" s="95">
        <v>0</v>
      </c>
      <c r="E599" s="95">
        <v>0</v>
      </c>
      <c r="F599" s="95">
        <v>0</v>
      </c>
      <c r="G599" s="93">
        <v>0</v>
      </c>
      <c r="H599" s="91">
        <v>0</v>
      </c>
      <c r="I599" s="92">
        <f t="shared" si="16"/>
        <v>0</v>
      </c>
    </row>
    <row r="600" spans="1:9">
      <c r="A600" s="4"/>
      <c r="B600" s="89" t="s">
        <v>286</v>
      </c>
      <c r="C600" s="4" t="s">
        <v>287</v>
      </c>
      <c r="D600" s="95">
        <v>0</v>
      </c>
      <c r="E600" s="95">
        <v>0</v>
      </c>
      <c r="F600" s="95">
        <v>0</v>
      </c>
      <c r="G600" s="93">
        <v>0</v>
      </c>
      <c r="H600" s="91">
        <v>0</v>
      </c>
      <c r="I600" s="92">
        <f t="shared" si="16"/>
        <v>0</v>
      </c>
    </row>
    <row r="601" spans="1:9">
      <c r="A601" s="4"/>
      <c r="B601" s="89" t="s">
        <v>288</v>
      </c>
      <c r="C601" s="4" t="s">
        <v>289</v>
      </c>
      <c r="D601" s="95">
        <v>0</v>
      </c>
      <c r="E601" s="95">
        <v>0</v>
      </c>
      <c r="F601" s="95">
        <v>0</v>
      </c>
      <c r="G601" s="93">
        <v>0</v>
      </c>
      <c r="H601" s="91">
        <v>0</v>
      </c>
      <c r="I601" s="92">
        <f t="shared" si="16"/>
        <v>0</v>
      </c>
    </row>
    <row r="602" spans="1:9">
      <c r="A602" s="4"/>
      <c r="B602" s="89" t="s">
        <v>290</v>
      </c>
      <c r="C602" s="4" t="s">
        <v>291</v>
      </c>
      <c r="D602" s="95">
        <v>0</v>
      </c>
      <c r="E602" s="95">
        <v>0</v>
      </c>
      <c r="F602" s="95">
        <v>0</v>
      </c>
      <c r="G602" s="93">
        <v>0</v>
      </c>
      <c r="H602" s="91">
        <v>0</v>
      </c>
      <c r="I602" s="92">
        <f t="shared" si="16"/>
        <v>0</v>
      </c>
    </row>
    <row r="603" spans="1:9">
      <c r="A603" s="4"/>
      <c r="B603" s="89" t="s">
        <v>292</v>
      </c>
      <c r="C603" s="4" t="s">
        <v>293</v>
      </c>
      <c r="D603" s="95">
        <v>0</v>
      </c>
      <c r="E603" s="95">
        <v>0</v>
      </c>
      <c r="F603" s="95">
        <v>0</v>
      </c>
      <c r="G603" s="93">
        <v>0</v>
      </c>
      <c r="H603" s="91">
        <v>0</v>
      </c>
      <c r="I603" s="92">
        <f t="shared" si="16"/>
        <v>0</v>
      </c>
    </row>
    <row r="604" spans="1:9">
      <c r="A604" s="4"/>
      <c r="B604" s="89" t="s">
        <v>361</v>
      </c>
      <c r="C604" s="4" t="s">
        <v>362</v>
      </c>
      <c r="D604" s="95">
        <v>0</v>
      </c>
      <c r="E604" s="95">
        <v>0</v>
      </c>
      <c r="F604" s="95">
        <v>0</v>
      </c>
      <c r="G604" s="93">
        <v>0</v>
      </c>
      <c r="H604" s="91">
        <v>0</v>
      </c>
      <c r="I604" s="92">
        <f t="shared" si="16"/>
        <v>0</v>
      </c>
    </row>
    <row r="605" spans="1:9">
      <c r="A605" s="4"/>
      <c r="B605" s="89" t="s">
        <v>294</v>
      </c>
      <c r="C605" s="4" t="s">
        <v>295</v>
      </c>
      <c r="D605" s="95">
        <v>0</v>
      </c>
      <c r="E605" s="95">
        <v>0</v>
      </c>
      <c r="F605" s="95">
        <v>0</v>
      </c>
      <c r="G605" s="93">
        <v>0</v>
      </c>
      <c r="H605" s="91">
        <v>0</v>
      </c>
      <c r="I605" s="92">
        <f t="shared" si="16"/>
        <v>0</v>
      </c>
    </row>
    <row r="606" spans="1:9" ht="14">
      <c r="A606" s="4"/>
      <c r="B606" s="94" t="s">
        <v>296</v>
      </c>
      <c r="C606" s="31" t="s">
        <v>297</v>
      </c>
      <c r="D606" s="95">
        <v>0</v>
      </c>
      <c r="E606" s="95">
        <v>0</v>
      </c>
      <c r="F606" s="95">
        <v>0</v>
      </c>
      <c r="G606" s="93">
        <v>0</v>
      </c>
      <c r="H606" s="91">
        <v>0</v>
      </c>
      <c r="I606" s="92">
        <f t="shared" si="16"/>
        <v>0</v>
      </c>
    </row>
    <row r="607" spans="1:9">
      <c r="A607" s="4"/>
      <c r="B607" s="89" t="s">
        <v>298</v>
      </c>
      <c r="C607" s="4" t="s">
        <v>299</v>
      </c>
      <c r="D607" s="95">
        <v>0</v>
      </c>
      <c r="E607" s="95">
        <v>0</v>
      </c>
      <c r="F607" s="95">
        <v>0</v>
      </c>
      <c r="G607" s="93">
        <v>0</v>
      </c>
      <c r="H607" s="91">
        <v>0</v>
      </c>
      <c r="I607" s="92">
        <f t="shared" si="16"/>
        <v>0</v>
      </c>
    </row>
    <row r="608" spans="1:9">
      <c r="A608" s="4"/>
      <c r="B608" s="89" t="s">
        <v>300</v>
      </c>
      <c r="C608" s="4" t="s">
        <v>363</v>
      </c>
      <c r="D608" s="95">
        <v>0</v>
      </c>
      <c r="E608" s="95">
        <v>0</v>
      </c>
      <c r="F608" s="95">
        <v>0</v>
      </c>
      <c r="G608" s="93">
        <v>0</v>
      </c>
      <c r="H608" s="91">
        <v>0</v>
      </c>
      <c r="I608" s="92">
        <f t="shared" si="16"/>
        <v>0</v>
      </c>
    </row>
    <row r="609" spans="1:9">
      <c r="A609" s="4"/>
      <c r="B609" s="89" t="s">
        <v>302</v>
      </c>
      <c r="C609" s="4" t="s">
        <v>303</v>
      </c>
      <c r="D609" s="95">
        <v>0</v>
      </c>
      <c r="E609" s="95">
        <v>0</v>
      </c>
      <c r="F609" s="95">
        <v>0</v>
      </c>
      <c r="G609" s="93">
        <v>0</v>
      </c>
      <c r="H609" s="91">
        <v>0</v>
      </c>
      <c r="I609" s="92">
        <f t="shared" si="16"/>
        <v>0</v>
      </c>
    </row>
    <row r="610" spans="1:9">
      <c r="A610" s="4"/>
      <c r="B610" s="89" t="s">
        <v>304</v>
      </c>
      <c r="C610" s="4" t="s">
        <v>305</v>
      </c>
      <c r="D610" s="95">
        <v>0</v>
      </c>
      <c r="E610" s="95">
        <v>0</v>
      </c>
      <c r="F610" s="95">
        <v>0</v>
      </c>
      <c r="G610" s="93">
        <v>0</v>
      </c>
      <c r="H610" s="91">
        <v>0</v>
      </c>
      <c r="I610" s="92">
        <f t="shared" si="16"/>
        <v>0</v>
      </c>
    </row>
    <row r="611" spans="1:9">
      <c r="A611" s="4"/>
      <c r="B611" s="89" t="s">
        <v>306</v>
      </c>
      <c r="C611" s="4" t="s">
        <v>307</v>
      </c>
      <c r="D611" s="95">
        <v>0</v>
      </c>
      <c r="E611" s="95">
        <v>0</v>
      </c>
      <c r="F611" s="95">
        <v>0</v>
      </c>
      <c r="G611" s="93">
        <v>0</v>
      </c>
      <c r="H611" s="91">
        <v>0</v>
      </c>
      <c r="I611" s="92">
        <f t="shared" si="16"/>
        <v>0</v>
      </c>
    </row>
    <row r="612" spans="1:9">
      <c r="A612" s="4"/>
      <c r="B612" s="89" t="s">
        <v>308</v>
      </c>
      <c r="C612" s="4" t="s">
        <v>309</v>
      </c>
      <c r="D612" s="95">
        <v>0</v>
      </c>
      <c r="E612" s="95">
        <v>0</v>
      </c>
      <c r="F612" s="95">
        <v>0</v>
      </c>
      <c r="G612" s="93">
        <v>0</v>
      </c>
      <c r="H612" s="91">
        <v>0</v>
      </c>
      <c r="I612" s="92">
        <f t="shared" si="16"/>
        <v>0</v>
      </c>
    </row>
    <row r="613" spans="1:9">
      <c r="A613" s="4"/>
      <c r="B613" s="89" t="s">
        <v>310</v>
      </c>
      <c r="C613" s="4" t="s">
        <v>311</v>
      </c>
      <c r="D613" s="95">
        <v>0</v>
      </c>
      <c r="E613" s="95">
        <v>0</v>
      </c>
      <c r="F613" s="95">
        <v>0</v>
      </c>
      <c r="G613" s="93">
        <v>0</v>
      </c>
      <c r="H613" s="91">
        <v>0</v>
      </c>
      <c r="I613" s="92">
        <f t="shared" si="16"/>
        <v>0</v>
      </c>
    </row>
    <row r="614" spans="1:9">
      <c r="A614" s="4"/>
      <c r="B614" s="89" t="s">
        <v>312</v>
      </c>
      <c r="C614" s="4" t="s">
        <v>313</v>
      </c>
      <c r="D614" s="95">
        <v>0</v>
      </c>
      <c r="E614" s="95">
        <v>0</v>
      </c>
      <c r="F614" s="95">
        <v>0</v>
      </c>
      <c r="G614" s="93">
        <v>0</v>
      </c>
      <c r="H614" s="91">
        <v>0</v>
      </c>
      <c r="I614" s="92">
        <f t="shared" si="16"/>
        <v>0</v>
      </c>
    </row>
    <row r="615" spans="1:9">
      <c r="A615" s="4"/>
      <c r="B615" s="89" t="s">
        <v>314</v>
      </c>
      <c r="C615" s="4" t="s">
        <v>315</v>
      </c>
      <c r="D615" s="95">
        <v>0</v>
      </c>
      <c r="E615" s="95">
        <v>0</v>
      </c>
      <c r="F615" s="95">
        <v>0</v>
      </c>
      <c r="G615" s="93">
        <v>0</v>
      </c>
      <c r="H615" s="91">
        <v>0</v>
      </c>
      <c r="I615" s="92">
        <f t="shared" si="16"/>
        <v>0</v>
      </c>
    </row>
    <row r="616" spans="1:9">
      <c r="A616" s="4"/>
      <c r="B616" s="89" t="s">
        <v>316</v>
      </c>
      <c r="C616" s="4" t="s">
        <v>364</v>
      </c>
      <c r="D616" s="95">
        <v>0</v>
      </c>
      <c r="E616" s="95">
        <v>0</v>
      </c>
      <c r="F616" s="95">
        <v>0</v>
      </c>
      <c r="G616" s="93">
        <v>0</v>
      </c>
      <c r="H616" s="91">
        <v>0</v>
      </c>
      <c r="I616" s="92">
        <f t="shared" si="16"/>
        <v>0</v>
      </c>
    </row>
    <row r="617" spans="1:9">
      <c r="A617" s="4"/>
      <c r="B617" s="89" t="s">
        <v>318</v>
      </c>
      <c r="C617" s="4" t="s">
        <v>319</v>
      </c>
      <c r="D617" s="95">
        <v>0</v>
      </c>
      <c r="E617" s="95">
        <v>0</v>
      </c>
      <c r="F617" s="95">
        <v>0</v>
      </c>
      <c r="G617" s="93">
        <v>0</v>
      </c>
      <c r="H617" s="91">
        <v>0</v>
      </c>
      <c r="I617" s="92">
        <f t="shared" si="16"/>
        <v>0</v>
      </c>
    </row>
    <row r="618" spans="1:9">
      <c r="A618" s="4"/>
      <c r="B618" s="89" t="s">
        <v>320</v>
      </c>
      <c r="C618" s="4" t="s">
        <v>321</v>
      </c>
      <c r="D618" s="95">
        <v>0</v>
      </c>
      <c r="E618" s="95">
        <v>0</v>
      </c>
      <c r="F618" s="95">
        <v>0</v>
      </c>
      <c r="G618" s="93">
        <v>0</v>
      </c>
      <c r="H618" s="91">
        <v>0</v>
      </c>
      <c r="I618" s="92">
        <f t="shared" si="16"/>
        <v>0</v>
      </c>
    </row>
    <row r="619" spans="1:9">
      <c r="A619" s="4"/>
      <c r="B619" s="89" t="s">
        <v>322</v>
      </c>
      <c r="C619" s="4" t="s">
        <v>323</v>
      </c>
      <c r="D619" s="95">
        <v>0</v>
      </c>
      <c r="E619" s="95">
        <v>0</v>
      </c>
      <c r="F619" s="95">
        <v>0</v>
      </c>
      <c r="G619" s="93">
        <v>0</v>
      </c>
      <c r="H619" s="91">
        <v>0</v>
      </c>
      <c r="I619" s="92">
        <f t="shared" si="16"/>
        <v>0</v>
      </c>
    </row>
    <row r="620" spans="1:9">
      <c r="A620" s="4"/>
      <c r="B620" s="89" t="s">
        <v>324</v>
      </c>
      <c r="C620" s="4" t="s">
        <v>325</v>
      </c>
      <c r="D620" s="95">
        <v>0</v>
      </c>
      <c r="E620" s="95">
        <v>0</v>
      </c>
      <c r="F620" s="95">
        <v>0</v>
      </c>
      <c r="G620" s="93">
        <v>0</v>
      </c>
      <c r="H620" s="91">
        <v>0</v>
      </c>
      <c r="I620" s="92">
        <f t="shared" si="16"/>
        <v>0</v>
      </c>
    </row>
    <row r="621" spans="1:9">
      <c r="A621" s="4"/>
      <c r="B621" s="89" t="s">
        <v>326</v>
      </c>
      <c r="C621" s="4" t="s">
        <v>327</v>
      </c>
      <c r="D621" s="95">
        <v>0</v>
      </c>
      <c r="E621" s="95">
        <v>0</v>
      </c>
      <c r="F621" s="95">
        <v>0</v>
      </c>
      <c r="G621" s="93">
        <v>0</v>
      </c>
      <c r="H621" s="91">
        <v>0</v>
      </c>
      <c r="I621" s="92">
        <f t="shared" si="16"/>
        <v>0</v>
      </c>
    </row>
    <row r="622" spans="1:9">
      <c r="A622" s="4"/>
      <c r="B622" s="89" t="s">
        <v>328</v>
      </c>
      <c r="C622" s="4" t="s">
        <v>329</v>
      </c>
      <c r="D622" s="95">
        <v>0</v>
      </c>
      <c r="E622" s="95">
        <v>0</v>
      </c>
      <c r="F622" s="95">
        <v>0</v>
      </c>
      <c r="G622" s="93">
        <v>0</v>
      </c>
      <c r="H622" s="91">
        <v>0</v>
      </c>
      <c r="I622" s="92">
        <f t="shared" si="16"/>
        <v>0</v>
      </c>
    </row>
    <row r="623" spans="1:9">
      <c r="A623" s="4"/>
      <c r="B623" s="89" t="s">
        <v>330</v>
      </c>
      <c r="C623" s="4" t="s">
        <v>331</v>
      </c>
      <c r="D623" s="95">
        <v>0</v>
      </c>
      <c r="E623" s="95">
        <v>0</v>
      </c>
      <c r="F623" s="95">
        <v>0</v>
      </c>
      <c r="G623" s="93">
        <v>0</v>
      </c>
      <c r="H623" s="91">
        <v>0</v>
      </c>
      <c r="I623" s="92">
        <f t="shared" si="16"/>
        <v>0</v>
      </c>
    </row>
    <row r="624" spans="1:9">
      <c r="A624" s="4"/>
      <c r="B624" s="89" t="s">
        <v>332</v>
      </c>
      <c r="C624" s="4" t="s">
        <v>333</v>
      </c>
      <c r="D624" s="95">
        <v>0</v>
      </c>
      <c r="E624" s="95">
        <v>0</v>
      </c>
      <c r="F624" s="95">
        <v>0</v>
      </c>
      <c r="G624" s="93">
        <v>0</v>
      </c>
      <c r="H624" s="91">
        <v>0</v>
      </c>
      <c r="I624" s="92">
        <f t="shared" si="16"/>
        <v>0</v>
      </c>
    </row>
    <row r="625" spans="1:10">
      <c r="A625" s="4"/>
      <c r="B625" s="89" t="s">
        <v>334</v>
      </c>
      <c r="C625" s="4" t="s">
        <v>335</v>
      </c>
      <c r="D625" s="95">
        <v>0</v>
      </c>
      <c r="E625" s="95">
        <v>0</v>
      </c>
      <c r="F625" s="95">
        <v>0</v>
      </c>
      <c r="G625" s="93">
        <v>0</v>
      </c>
      <c r="H625" s="91">
        <v>0</v>
      </c>
      <c r="I625" s="92">
        <f t="shared" si="16"/>
        <v>0</v>
      </c>
    </row>
    <row r="626" spans="1:10">
      <c r="A626" s="4"/>
      <c r="B626" s="89" t="s">
        <v>336</v>
      </c>
      <c r="C626" s="4" t="s">
        <v>337</v>
      </c>
      <c r="D626" s="95">
        <v>0</v>
      </c>
      <c r="E626" s="95">
        <v>0</v>
      </c>
      <c r="F626" s="95">
        <v>0</v>
      </c>
      <c r="G626" s="93">
        <v>0</v>
      </c>
      <c r="H626" s="91">
        <v>0</v>
      </c>
      <c r="I626" s="92">
        <f t="shared" si="16"/>
        <v>0</v>
      </c>
    </row>
    <row r="627" spans="1:10" ht="12" thickBot="1">
      <c r="A627" s="4"/>
      <c r="B627" s="89" t="s">
        <v>338</v>
      </c>
      <c r="C627" s="4" t="s">
        <v>339</v>
      </c>
      <c r="D627" s="95">
        <v>0</v>
      </c>
      <c r="E627" s="95">
        <v>0</v>
      </c>
      <c r="F627" s="95">
        <v>0</v>
      </c>
      <c r="G627" s="93">
        <v>0</v>
      </c>
      <c r="H627" s="91">
        <v>0</v>
      </c>
      <c r="I627" s="92">
        <f t="shared" si="16"/>
        <v>0</v>
      </c>
    </row>
    <row r="628" spans="1:10" ht="13" thickTop="1" thickBot="1">
      <c r="A628" s="4"/>
      <c r="B628" s="89"/>
      <c r="C628" s="4" t="s">
        <v>377</v>
      </c>
      <c r="D628" s="36">
        <f>SUM(D594:D627)</f>
        <v>0</v>
      </c>
      <c r="E628" s="36">
        <f>SUM(E594:E627)</f>
        <v>0</v>
      </c>
      <c r="F628" s="36">
        <f>SUM(F594:F627)</f>
        <v>0</v>
      </c>
      <c r="G628" s="36">
        <f>SUM(G594:G627)</f>
        <v>0</v>
      </c>
      <c r="H628" s="36">
        <f>SUM(H594:H627)</f>
        <v>0</v>
      </c>
      <c r="I628" s="36">
        <f t="shared" si="16"/>
        <v>0</v>
      </c>
    </row>
    <row r="629" spans="1:10" ht="12" thickTop="1">
      <c r="A629" s="4"/>
      <c r="B629" s="4"/>
      <c r="C629" s="4"/>
      <c r="D629" s="33"/>
      <c r="E629" s="33"/>
      <c r="F629" s="33"/>
      <c r="G629" s="33"/>
      <c r="H629" s="33"/>
      <c r="I629" s="34"/>
    </row>
    <row r="630" spans="1:10">
      <c r="A630" s="96" t="s">
        <v>378</v>
      </c>
      <c r="B630" s="4"/>
      <c r="C630" s="4"/>
      <c r="D630" s="33"/>
      <c r="E630" s="33"/>
      <c r="F630" s="33"/>
      <c r="G630" s="33"/>
      <c r="H630" s="33"/>
      <c r="I630" s="34"/>
    </row>
    <row r="631" spans="1:10" s="82" customFormat="1">
      <c r="B631" s="83" t="s">
        <v>276</v>
      </c>
      <c r="C631" s="84" t="s">
        <v>277</v>
      </c>
      <c r="D631" s="85">
        <v>0</v>
      </c>
      <c r="E631" s="85">
        <v>0</v>
      </c>
      <c r="F631" s="85">
        <v>0</v>
      </c>
      <c r="G631" s="86">
        <f t="array" ref="G631">SUM(IF(CertFund&amp;CertProg&amp;CertObj=RIGHT(LEFT($A$2,7),2)&amp;LEFT(A630,4)&amp;B631,CertSalary))</f>
        <v>0</v>
      </c>
      <c r="H631" s="87">
        <v>0</v>
      </c>
      <c r="I631" s="88">
        <f t="shared" ref="I631:I666" si="17">SUM(G631+H631)</f>
        <v>0</v>
      </c>
    </row>
    <row r="632" spans="1:10" s="82" customFormat="1">
      <c r="B632" s="83" t="s">
        <v>276</v>
      </c>
      <c r="C632" s="84" t="s">
        <v>278</v>
      </c>
      <c r="D632" s="85">
        <v>0</v>
      </c>
      <c r="E632" s="85">
        <v>0</v>
      </c>
      <c r="F632" s="85">
        <v>0</v>
      </c>
      <c r="G632" s="85">
        <v>0</v>
      </c>
      <c r="H632" s="87">
        <v>0</v>
      </c>
      <c r="I632" s="88">
        <f t="shared" si="17"/>
        <v>0</v>
      </c>
    </row>
    <row r="633" spans="1:10" s="82" customFormat="1">
      <c r="A633" s="84"/>
      <c r="B633" s="83" t="s">
        <v>279</v>
      </c>
      <c r="C633" s="84" t="s">
        <v>280</v>
      </c>
      <c r="D633" s="85">
        <v>0</v>
      </c>
      <c r="E633" s="85">
        <v>0</v>
      </c>
      <c r="F633" s="85">
        <v>0</v>
      </c>
      <c r="G633" s="72">
        <f t="array" ref="G633">SUM(IF(CertFund&amp;CertProg&amp;CertObj=RIGHT(LEFT($A$2,7),2)&amp;LEFT(A630,4)&amp;B631,CertBen))</f>
        <v>0</v>
      </c>
      <c r="H633" s="87">
        <v>0</v>
      </c>
      <c r="I633" s="88">
        <f t="shared" si="17"/>
        <v>0</v>
      </c>
    </row>
    <row r="634" spans="1:10">
      <c r="A634" s="4"/>
      <c r="B634" s="89" t="s">
        <v>279</v>
      </c>
      <c r="C634" s="4" t="s">
        <v>281</v>
      </c>
      <c r="D634" s="90">
        <v>0</v>
      </c>
      <c r="E634" s="90">
        <v>0</v>
      </c>
      <c r="F634" s="90">
        <v>0</v>
      </c>
      <c r="G634" s="90">
        <v>0</v>
      </c>
      <c r="H634" s="91">
        <v>0</v>
      </c>
      <c r="I634" s="92">
        <f t="shared" si="17"/>
        <v>0</v>
      </c>
      <c r="J634" s="82"/>
    </row>
    <row r="635" spans="1:10">
      <c r="A635" s="4"/>
      <c r="B635" s="89" t="s">
        <v>282</v>
      </c>
      <c r="C635" s="4" t="s">
        <v>283</v>
      </c>
      <c r="D635" s="95">
        <v>0</v>
      </c>
      <c r="E635" s="95">
        <v>0</v>
      </c>
      <c r="F635" s="95">
        <v>0</v>
      </c>
      <c r="G635" s="93">
        <v>0</v>
      </c>
      <c r="H635" s="91">
        <v>0</v>
      </c>
      <c r="I635" s="92">
        <f t="shared" si="17"/>
        <v>0</v>
      </c>
    </row>
    <row r="636" spans="1:10">
      <c r="A636" s="4"/>
      <c r="B636" s="89" t="s">
        <v>284</v>
      </c>
      <c r="C636" s="4" t="s">
        <v>285</v>
      </c>
      <c r="D636" s="95">
        <v>0</v>
      </c>
      <c r="E636" s="95">
        <v>0</v>
      </c>
      <c r="F636" s="95">
        <v>0</v>
      </c>
      <c r="G636" s="93">
        <v>0</v>
      </c>
      <c r="H636" s="91">
        <v>0</v>
      </c>
      <c r="I636" s="92">
        <f t="shared" si="17"/>
        <v>0</v>
      </c>
    </row>
    <row r="637" spans="1:10">
      <c r="A637" s="4"/>
      <c r="B637" s="89" t="s">
        <v>286</v>
      </c>
      <c r="C637" s="4" t="s">
        <v>287</v>
      </c>
      <c r="D637" s="95">
        <v>0</v>
      </c>
      <c r="E637" s="95">
        <v>0</v>
      </c>
      <c r="F637" s="95">
        <v>0</v>
      </c>
      <c r="G637" s="93">
        <v>0</v>
      </c>
      <c r="H637" s="91">
        <v>0</v>
      </c>
      <c r="I637" s="92">
        <f t="shared" si="17"/>
        <v>0</v>
      </c>
    </row>
    <row r="638" spans="1:10">
      <c r="A638" s="4"/>
      <c r="B638" s="89" t="s">
        <v>288</v>
      </c>
      <c r="C638" s="4" t="s">
        <v>289</v>
      </c>
      <c r="D638" s="95">
        <v>0</v>
      </c>
      <c r="E638" s="95">
        <v>0</v>
      </c>
      <c r="F638" s="95">
        <v>0</v>
      </c>
      <c r="G638" s="93">
        <v>0</v>
      </c>
      <c r="H638" s="91">
        <v>0</v>
      </c>
      <c r="I638" s="92">
        <f t="shared" si="17"/>
        <v>0</v>
      </c>
    </row>
    <row r="639" spans="1:10">
      <c r="A639" s="4"/>
      <c r="B639" s="89" t="s">
        <v>290</v>
      </c>
      <c r="C639" s="4" t="s">
        <v>291</v>
      </c>
      <c r="D639" s="95">
        <v>0</v>
      </c>
      <c r="E639" s="95">
        <v>0</v>
      </c>
      <c r="F639" s="95">
        <v>0</v>
      </c>
      <c r="G639" s="93">
        <v>0</v>
      </c>
      <c r="H639" s="91">
        <v>0</v>
      </c>
      <c r="I639" s="92">
        <f t="shared" si="17"/>
        <v>0</v>
      </c>
    </row>
    <row r="640" spans="1:10">
      <c r="A640" s="4"/>
      <c r="B640" s="89" t="s">
        <v>292</v>
      </c>
      <c r="C640" s="4" t="s">
        <v>293</v>
      </c>
      <c r="D640" s="95">
        <v>0</v>
      </c>
      <c r="E640" s="95">
        <v>0</v>
      </c>
      <c r="F640" s="95">
        <v>0</v>
      </c>
      <c r="G640" s="93">
        <v>0</v>
      </c>
      <c r="H640" s="91">
        <v>0</v>
      </c>
      <c r="I640" s="92">
        <f t="shared" si="17"/>
        <v>0</v>
      </c>
    </row>
    <row r="641" spans="1:9">
      <c r="A641" s="4"/>
      <c r="B641" s="89" t="s">
        <v>361</v>
      </c>
      <c r="C641" s="4" t="s">
        <v>362</v>
      </c>
      <c r="D641" s="95">
        <v>0</v>
      </c>
      <c r="E641" s="95">
        <v>0</v>
      </c>
      <c r="F641" s="95">
        <v>0</v>
      </c>
      <c r="G641" s="93">
        <v>0</v>
      </c>
      <c r="H641" s="91">
        <v>0</v>
      </c>
      <c r="I641" s="92">
        <f t="shared" si="17"/>
        <v>0</v>
      </c>
    </row>
    <row r="642" spans="1:9">
      <c r="A642" s="4"/>
      <c r="B642" s="89" t="s">
        <v>294</v>
      </c>
      <c r="C642" s="4" t="s">
        <v>295</v>
      </c>
      <c r="D642" s="95">
        <v>0</v>
      </c>
      <c r="E642" s="95">
        <v>0</v>
      </c>
      <c r="F642" s="95">
        <v>0</v>
      </c>
      <c r="G642" s="93">
        <v>0</v>
      </c>
      <c r="H642" s="91">
        <v>0</v>
      </c>
      <c r="I642" s="92">
        <f t="shared" si="17"/>
        <v>0</v>
      </c>
    </row>
    <row r="643" spans="1:9" ht="14">
      <c r="A643" s="4"/>
      <c r="B643" s="94" t="s">
        <v>296</v>
      </c>
      <c r="C643" s="31" t="s">
        <v>297</v>
      </c>
      <c r="D643" s="95">
        <v>0</v>
      </c>
      <c r="E643" s="95">
        <v>0</v>
      </c>
      <c r="F643" s="95">
        <v>0</v>
      </c>
      <c r="G643" s="93">
        <v>0</v>
      </c>
      <c r="H643" s="91">
        <v>0</v>
      </c>
      <c r="I643" s="92">
        <f t="shared" si="17"/>
        <v>0</v>
      </c>
    </row>
    <row r="644" spans="1:9">
      <c r="A644" s="4"/>
      <c r="B644" s="89" t="s">
        <v>298</v>
      </c>
      <c r="C644" s="4" t="s">
        <v>299</v>
      </c>
      <c r="D644" s="95">
        <v>0</v>
      </c>
      <c r="E644" s="95">
        <v>0</v>
      </c>
      <c r="F644" s="95">
        <v>0</v>
      </c>
      <c r="G644" s="93">
        <v>0</v>
      </c>
      <c r="H644" s="91">
        <v>0</v>
      </c>
      <c r="I644" s="92">
        <f t="shared" si="17"/>
        <v>0</v>
      </c>
    </row>
    <row r="645" spans="1:9">
      <c r="A645" s="4"/>
      <c r="B645" s="89" t="s">
        <v>300</v>
      </c>
      <c r="C645" s="4" t="s">
        <v>363</v>
      </c>
      <c r="D645" s="95">
        <v>0</v>
      </c>
      <c r="E645" s="95">
        <v>0</v>
      </c>
      <c r="F645" s="95">
        <v>0</v>
      </c>
      <c r="G645" s="93">
        <v>0</v>
      </c>
      <c r="H645" s="91">
        <v>0</v>
      </c>
      <c r="I645" s="92">
        <f t="shared" si="17"/>
        <v>0</v>
      </c>
    </row>
    <row r="646" spans="1:9">
      <c r="A646" s="4"/>
      <c r="B646" s="89" t="s">
        <v>302</v>
      </c>
      <c r="C646" s="4" t="s">
        <v>303</v>
      </c>
      <c r="D646" s="95">
        <v>0</v>
      </c>
      <c r="E646" s="95">
        <v>0</v>
      </c>
      <c r="F646" s="95">
        <v>0</v>
      </c>
      <c r="G646" s="93">
        <v>0</v>
      </c>
      <c r="H646" s="91">
        <v>0</v>
      </c>
      <c r="I646" s="92">
        <f t="shared" si="17"/>
        <v>0</v>
      </c>
    </row>
    <row r="647" spans="1:9">
      <c r="A647" s="4"/>
      <c r="B647" s="89" t="s">
        <v>304</v>
      </c>
      <c r="C647" s="4" t="s">
        <v>305</v>
      </c>
      <c r="D647" s="95">
        <v>0</v>
      </c>
      <c r="E647" s="95">
        <v>0</v>
      </c>
      <c r="F647" s="95">
        <v>0</v>
      </c>
      <c r="G647" s="93">
        <v>0</v>
      </c>
      <c r="H647" s="91">
        <v>0</v>
      </c>
      <c r="I647" s="92">
        <f t="shared" si="17"/>
        <v>0</v>
      </c>
    </row>
    <row r="648" spans="1:9">
      <c r="A648" s="4"/>
      <c r="B648" s="89" t="s">
        <v>306</v>
      </c>
      <c r="C648" s="4" t="s">
        <v>307</v>
      </c>
      <c r="D648" s="95">
        <v>0</v>
      </c>
      <c r="E648" s="95">
        <v>0</v>
      </c>
      <c r="F648" s="95">
        <v>0</v>
      </c>
      <c r="G648" s="93">
        <v>0</v>
      </c>
      <c r="H648" s="91">
        <v>0</v>
      </c>
      <c r="I648" s="92">
        <f t="shared" si="17"/>
        <v>0</v>
      </c>
    </row>
    <row r="649" spans="1:9">
      <c r="A649" s="4"/>
      <c r="B649" s="89" t="s">
        <v>308</v>
      </c>
      <c r="C649" s="4" t="s">
        <v>309</v>
      </c>
      <c r="D649" s="95">
        <v>0</v>
      </c>
      <c r="E649" s="95">
        <v>0</v>
      </c>
      <c r="F649" s="95">
        <v>0</v>
      </c>
      <c r="G649" s="93">
        <v>0</v>
      </c>
      <c r="H649" s="91">
        <v>0</v>
      </c>
      <c r="I649" s="92">
        <f t="shared" si="17"/>
        <v>0</v>
      </c>
    </row>
    <row r="650" spans="1:9">
      <c r="A650" s="4"/>
      <c r="B650" s="89" t="s">
        <v>310</v>
      </c>
      <c r="C650" s="4" t="s">
        <v>311</v>
      </c>
      <c r="D650" s="95">
        <v>0</v>
      </c>
      <c r="E650" s="95">
        <v>0</v>
      </c>
      <c r="F650" s="95">
        <v>0</v>
      </c>
      <c r="G650" s="93">
        <v>0</v>
      </c>
      <c r="H650" s="91">
        <v>0</v>
      </c>
      <c r="I650" s="92">
        <f t="shared" si="17"/>
        <v>0</v>
      </c>
    </row>
    <row r="651" spans="1:9">
      <c r="A651" s="4"/>
      <c r="B651" s="89" t="s">
        <v>312</v>
      </c>
      <c r="C651" s="4" t="s">
        <v>313</v>
      </c>
      <c r="D651" s="95">
        <v>0</v>
      </c>
      <c r="E651" s="95">
        <v>0</v>
      </c>
      <c r="F651" s="95">
        <v>0</v>
      </c>
      <c r="G651" s="93">
        <v>0</v>
      </c>
      <c r="H651" s="91">
        <v>0</v>
      </c>
      <c r="I651" s="92">
        <f t="shared" si="17"/>
        <v>0</v>
      </c>
    </row>
    <row r="652" spans="1:9">
      <c r="A652" s="4"/>
      <c r="B652" s="89" t="s">
        <v>314</v>
      </c>
      <c r="C652" s="4" t="s">
        <v>315</v>
      </c>
      <c r="D652" s="95">
        <v>0</v>
      </c>
      <c r="E652" s="95">
        <v>0</v>
      </c>
      <c r="F652" s="95">
        <v>0</v>
      </c>
      <c r="G652" s="93">
        <v>0</v>
      </c>
      <c r="H652" s="91">
        <v>0</v>
      </c>
      <c r="I652" s="92">
        <f t="shared" si="17"/>
        <v>0</v>
      </c>
    </row>
    <row r="653" spans="1:9">
      <c r="A653" s="4"/>
      <c r="B653" s="89" t="s">
        <v>316</v>
      </c>
      <c r="C653" s="4" t="s">
        <v>364</v>
      </c>
      <c r="D653" s="95">
        <v>0</v>
      </c>
      <c r="E653" s="95">
        <v>0</v>
      </c>
      <c r="F653" s="95">
        <v>0</v>
      </c>
      <c r="G653" s="93">
        <v>0</v>
      </c>
      <c r="H653" s="91">
        <v>0</v>
      </c>
      <c r="I653" s="92">
        <f t="shared" si="17"/>
        <v>0</v>
      </c>
    </row>
    <row r="654" spans="1:9">
      <c r="A654" s="4"/>
      <c r="B654" s="89" t="s">
        <v>318</v>
      </c>
      <c r="C654" s="4" t="s">
        <v>319</v>
      </c>
      <c r="D654" s="95">
        <v>0</v>
      </c>
      <c r="E654" s="95">
        <v>0</v>
      </c>
      <c r="F654" s="95">
        <v>0</v>
      </c>
      <c r="G654" s="93">
        <v>0</v>
      </c>
      <c r="H654" s="91">
        <v>0</v>
      </c>
      <c r="I654" s="92">
        <f t="shared" si="17"/>
        <v>0</v>
      </c>
    </row>
    <row r="655" spans="1:9">
      <c r="A655" s="4"/>
      <c r="B655" s="89" t="s">
        <v>320</v>
      </c>
      <c r="C655" s="4" t="s">
        <v>321</v>
      </c>
      <c r="D655" s="95">
        <v>0</v>
      </c>
      <c r="E655" s="95">
        <v>0</v>
      </c>
      <c r="F655" s="95">
        <v>0</v>
      </c>
      <c r="G655" s="93">
        <v>0</v>
      </c>
      <c r="H655" s="91">
        <v>0</v>
      </c>
      <c r="I655" s="92">
        <f t="shared" si="17"/>
        <v>0</v>
      </c>
    </row>
    <row r="656" spans="1:9">
      <c r="A656" s="4"/>
      <c r="B656" s="89" t="s">
        <v>322</v>
      </c>
      <c r="C656" s="4" t="s">
        <v>323</v>
      </c>
      <c r="D656" s="95">
        <v>0</v>
      </c>
      <c r="E656" s="95">
        <v>0</v>
      </c>
      <c r="F656" s="95">
        <v>0</v>
      </c>
      <c r="G656" s="93">
        <v>0</v>
      </c>
      <c r="H656" s="91">
        <v>0</v>
      </c>
      <c r="I656" s="92">
        <f t="shared" si="17"/>
        <v>0</v>
      </c>
    </row>
    <row r="657" spans="1:10">
      <c r="A657" s="4"/>
      <c r="B657" s="89" t="s">
        <v>324</v>
      </c>
      <c r="C657" s="4" t="s">
        <v>325</v>
      </c>
      <c r="D657" s="95">
        <v>0</v>
      </c>
      <c r="E657" s="95">
        <v>0</v>
      </c>
      <c r="F657" s="95">
        <v>0</v>
      </c>
      <c r="G657" s="93">
        <v>0</v>
      </c>
      <c r="H657" s="91">
        <v>0</v>
      </c>
      <c r="I657" s="92">
        <f t="shared" si="17"/>
        <v>0</v>
      </c>
    </row>
    <row r="658" spans="1:10">
      <c r="A658" s="4"/>
      <c r="B658" s="89" t="s">
        <v>326</v>
      </c>
      <c r="C658" s="4" t="s">
        <v>327</v>
      </c>
      <c r="D658" s="95">
        <v>0</v>
      </c>
      <c r="E658" s="95">
        <v>0</v>
      </c>
      <c r="F658" s="95">
        <v>0</v>
      </c>
      <c r="G658" s="93">
        <v>0</v>
      </c>
      <c r="H658" s="91">
        <v>0</v>
      </c>
      <c r="I658" s="92">
        <f t="shared" si="17"/>
        <v>0</v>
      </c>
    </row>
    <row r="659" spans="1:10">
      <c r="A659" s="4"/>
      <c r="B659" s="89" t="s">
        <v>328</v>
      </c>
      <c r="C659" s="4" t="s">
        <v>329</v>
      </c>
      <c r="D659" s="95">
        <v>0</v>
      </c>
      <c r="E659" s="95">
        <v>0</v>
      </c>
      <c r="F659" s="95">
        <v>0</v>
      </c>
      <c r="G659" s="93">
        <v>0</v>
      </c>
      <c r="H659" s="91">
        <v>0</v>
      </c>
      <c r="I659" s="92">
        <f t="shared" si="17"/>
        <v>0</v>
      </c>
    </row>
    <row r="660" spans="1:10">
      <c r="A660" s="4"/>
      <c r="B660" s="89" t="s">
        <v>379</v>
      </c>
      <c r="C660" s="4" t="s">
        <v>380</v>
      </c>
      <c r="D660" s="95">
        <v>0</v>
      </c>
      <c r="E660" s="95">
        <v>0</v>
      </c>
      <c r="F660" s="95">
        <v>0</v>
      </c>
      <c r="G660" s="93">
        <v>0</v>
      </c>
      <c r="H660" s="91">
        <v>0</v>
      </c>
      <c r="I660" s="92">
        <f t="shared" si="17"/>
        <v>0</v>
      </c>
    </row>
    <row r="661" spans="1:10">
      <c r="A661" s="4"/>
      <c r="B661" s="89" t="s">
        <v>330</v>
      </c>
      <c r="C661" s="4" t="s">
        <v>331</v>
      </c>
      <c r="D661" s="95">
        <v>0</v>
      </c>
      <c r="E661" s="95">
        <v>0</v>
      </c>
      <c r="F661" s="95">
        <v>0</v>
      </c>
      <c r="G661" s="93">
        <v>0</v>
      </c>
      <c r="H661" s="91">
        <v>0</v>
      </c>
      <c r="I661" s="92">
        <f t="shared" si="17"/>
        <v>0</v>
      </c>
    </row>
    <row r="662" spans="1:10">
      <c r="A662" s="4"/>
      <c r="B662" s="89" t="s">
        <v>332</v>
      </c>
      <c r="C662" s="4" t="s">
        <v>333</v>
      </c>
      <c r="D662" s="95">
        <v>0</v>
      </c>
      <c r="E662" s="95">
        <v>0</v>
      </c>
      <c r="F662" s="95">
        <v>0</v>
      </c>
      <c r="G662" s="93">
        <v>0</v>
      </c>
      <c r="H662" s="91">
        <v>0</v>
      </c>
      <c r="I662" s="92">
        <f t="shared" si="17"/>
        <v>0</v>
      </c>
    </row>
    <row r="663" spans="1:10">
      <c r="A663" s="4"/>
      <c r="B663" s="89" t="s">
        <v>334</v>
      </c>
      <c r="C663" s="4" t="s">
        <v>335</v>
      </c>
      <c r="D663" s="95">
        <v>0</v>
      </c>
      <c r="E663" s="95">
        <v>0</v>
      </c>
      <c r="F663" s="95">
        <v>0</v>
      </c>
      <c r="G663" s="93">
        <v>0</v>
      </c>
      <c r="H663" s="91">
        <v>0</v>
      </c>
      <c r="I663" s="92">
        <f t="shared" si="17"/>
        <v>0</v>
      </c>
    </row>
    <row r="664" spans="1:10">
      <c r="A664" s="4"/>
      <c r="B664" s="89" t="s">
        <v>336</v>
      </c>
      <c r="C664" s="4" t="s">
        <v>337</v>
      </c>
      <c r="D664" s="95">
        <v>0</v>
      </c>
      <c r="E664" s="95">
        <v>0</v>
      </c>
      <c r="F664" s="95">
        <v>0</v>
      </c>
      <c r="G664" s="93">
        <v>0</v>
      </c>
      <c r="H664" s="91">
        <v>0</v>
      </c>
      <c r="I664" s="92">
        <f t="shared" si="17"/>
        <v>0</v>
      </c>
    </row>
    <row r="665" spans="1:10" ht="12" thickBot="1">
      <c r="A665" s="4"/>
      <c r="B665" s="89" t="s">
        <v>338</v>
      </c>
      <c r="C665" s="4" t="s">
        <v>339</v>
      </c>
      <c r="D665" s="95">
        <v>0</v>
      </c>
      <c r="E665" s="95">
        <v>0</v>
      </c>
      <c r="F665" s="95">
        <v>0</v>
      </c>
      <c r="G665" s="93">
        <v>0</v>
      </c>
      <c r="H665" s="91">
        <v>0</v>
      </c>
      <c r="I665" s="92">
        <f t="shared" si="17"/>
        <v>0</v>
      </c>
    </row>
    <row r="666" spans="1:10" ht="13" thickTop="1" thickBot="1">
      <c r="A666" s="4"/>
      <c r="B666" s="89"/>
      <c r="C666" s="4" t="s">
        <v>381</v>
      </c>
      <c r="D666" s="36">
        <f>SUM(D631:D665)</f>
        <v>0</v>
      </c>
      <c r="E666" s="36">
        <f>SUM(E631:E665)</f>
        <v>0</v>
      </c>
      <c r="F666" s="36">
        <f>SUM(F631:F665)</f>
        <v>0</v>
      </c>
      <c r="G666" s="36">
        <f>SUM(G631:G665)</f>
        <v>0</v>
      </c>
      <c r="H666" s="36">
        <f>SUM(H631:H665)</f>
        <v>0</v>
      </c>
      <c r="I666" s="36">
        <f t="shared" si="17"/>
        <v>0</v>
      </c>
    </row>
    <row r="667" spans="1:10" ht="12" thickTop="1">
      <c r="A667" s="4"/>
      <c r="B667" s="4"/>
      <c r="C667" s="4"/>
      <c r="D667" s="33"/>
      <c r="E667" s="33"/>
      <c r="F667" s="33"/>
      <c r="G667" s="33"/>
      <c r="H667" s="33"/>
      <c r="I667" s="34"/>
    </row>
    <row r="668" spans="1:10">
      <c r="A668" s="96" t="s">
        <v>382</v>
      </c>
      <c r="B668" s="4"/>
      <c r="C668" s="4"/>
      <c r="D668" s="33"/>
      <c r="E668" s="33"/>
      <c r="F668" s="33"/>
      <c r="G668" s="33"/>
      <c r="H668" s="33"/>
      <c r="I668" s="34"/>
    </row>
    <row r="669" spans="1:10" s="82" customFormat="1">
      <c r="B669" s="83" t="s">
        <v>276</v>
      </c>
      <c r="C669" s="84" t="s">
        <v>277</v>
      </c>
      <c r="D669" s="85">
        <v>0</v>
      </c>
      <c r="E669" s="85">
        <v>0</v>
      </c>
      <c r="F669" s="85">
        <v>0</v>
      </c>
      <c r="G669" s="86">
        <f t="array" ref="G669">SUM(IF(CertFund&amp;CertProg&amp;CertObj=RIGHT(LEFT($A$2,7),2)&amp;LEFT(A668,4)&amp;B669,CertSalary))</f>
        <v>0</v>
      </c>
      <c r="H669" s="87">
        <v>0</v>
      </c>
      <c r="I669" s="88">
        <f t="shared" ref="I669:I703" si="18">SUM(G669+H669)</f>
        <v>0</v>
      </c>
    </row>
    <row r="670" spans="1:10" s="82" customFormat="1">
      <c r="B670" s="83" t="s">
        <v>276</v>
      </c>
      <c r="C670" s="84" t="s">
        <v>278</v>
      </c>
      <c r="D670" s="85">
        <v>0</v>
      </c>
      <c r="E670" s="85">
        <v>0</v>
      </c>
      <c r="F670" s="85">
        <v>0</v>
      </c>
      <c r="G670" s="85">
        <v>0</v>
      </c>
      <c r="H670" s="87">
        <v>0</v>
      </c>
      <c r="I670" s="88">
        <f t="shared" si="18"/>
        <v>0</v>
      </c>
    </row>
    <row r="671" spans="1:10" s="82" customFormat="1">
      <c r="A671" s="84"/>
      <c r="B671" s="83" t="s">
        <v>279</v>
      </c>
      <c r="C671" s="84" t="s">
        <v>280</v>
      </c>
      <c r="D671" s="85">
        <v>0</v>
      </c>
      <c r="E671" s="85">
        <v>0</v>
      </c>
      <c r="F671" s="85">
        <v>0</v>
      </c>
      <c r="G671" s="72">
        <f t="array" ref="G671">SUM(IF(CertFund&amp;CertProg&amp;CertObj=RIGHT(LEFT($A$2,7),2)&amp;LEFT(A668,4)&amp;B669,CertBen))</f>
        <v>0</v>
      </c>
      <c r="H671" s="87">
        <v>0</v>
      </c>
      <c r="I671" s="88">
        <f t="shared" si="18"/>
        <v>0</v>
      </c>
    </row>
    <row r="672" spans="1:10">
      <c r="A672" s="4"/>
      <c r="B672" s="89" t="s">
        <v>279</v>
      </c>
      <c r="C672" s="4" t="s">
        <v>281</v>
      </c>
      <c r="D672" s="90">
        <v>0</v>
      </c>
      <c r="E672" s="90">
        <v>0</v>
      </c>
      <c r="F672" s="90">
        <v>0</v>
      </c>
      <c r="G672" s="90">
        <v>0</v>
      </c>
      <c r="H672" s="91">
        <v>0</v>
      </c>
      <c r="I672" s="92">
        <f t="shared" si="18"/>
        <v>0</v>
      </c>
      <c r="J672" s="82"/>
    </row>
    <row r="673" spans="1:9">
      <c r="A673" s="4"/>
      <c r="B673" s="89" t="s">
        <v>282</v>
      </c>
      <c r="C673" s="4" t="s">
        <v>283</v>
      </c>
      <c r="D673" s="95">
        <v>0</v>
      </c>
      <c r="E673" s="95">
        <v>0</v>
      </c>
      <c r="F673" s="95">
        <v>0</v>
      </c>
      <c r="G673" s="93">
        <v>0</v>
      </c>
      <c r="H673" s="91">
        <v>0</v>
      </c>
      <c r="I673" s="92">
        <f t="shared" si="18"/>
        <v>0</v>
      </c>
    </row>
    <row r="674" spans="1:9">
      <c r="A674" s="4"/>
      <c r="B674" s="89" t="s">
        <v>284</v>
      </c>
      <c r="C674" s="4" t="s">
        <v>285</v>
      </c>
      <c r="D674" s="95">
        <v>0</v>
      </c>
      <c r="E674" s="95">
        <v>0</v>
      </c>
      <c r="F674" s="95">
        <v>0</v>
      </c>
      <c r="G674" s="93">
        <v>0</v>
      </c>
      <c r="H674" s="91">
        <v>0</v>
      </c>
      <c r="I674" s="92">
        <f t="shared" si="18"/>
        <v>0</v>
      </c>
    </row>
    <row r="675" spans="1:9">
      <c r="A675" s="4"/>
      <c r="B675" s="89" t="s">
        <v>286</v>
      </c>
      <c r="C675" s="4" t="s">
        <v>287</v>
      </c>
      <c r="D675" s="95">
        <v>0</v>
      </c>
      <c r="E675" s="95">
        <v>0</v>
      </c>
      <c r="F675" s="95">
        <v>0</v>
      </c>
      <c r="G675" s="93">
        <v>0</v>
      </c>
      <c r="H675" s="91">
        <v>0</v>
      </c>
      <c r="I675" s="92">
        <f t="shared" si="18"/>
        <v>0</v>
      </c>
    </row>
    <row r="676" spans="1:9">
      <c r="A676" s="4"/>
      <c r="B676" s="89" t="s">
        <v>288</v>
      </c>
      <c r="C676" s="4" t="s">
        <v>289</v>
      </c>
      <c r="D676" s="95">
        <v>0</v>
      </c>
      <c r="E676" s="95">
        <v>0</v>
      </c>
      <c r="F676" s="95">
        <v>0</v>
      </c>
      <c r="G676" s="93">
        <v>0</v>
      </c>
      <c r="H676" s="91">
        <v>0</v>
      </c>
      <c r="I676" s="92">
        <f t="shared" si="18"/>
        <v>0</v>
      </c>
    </row>
    <row r="677" spans="1:9">
      <c r="A677" s="4"/>
      <c r="B677" s="89" t="s">
        <v>290</v>
      </c>
      <c r="C677" s="4" t="s">
        <v>291</v>
      </c>
      <c r="D677" s="95">
        <v>0</v>
      </c>
      <c r="E677" s="95">
        <v>0</v>
      </c>
      <c r="F677" s="95">
        <v>0</v>
      </c>
      <c r="G677" s="93">
        <v>0</v>
      </c>
      <c r="H677" s="91">
        <v>0</v>
      </c>
      <c r="I677" s="92">
        <f t="shared" si="18"/>
        <v>0</v>
      </c>
    </row>
    <row r="678" spans="1:9">
      <c r="A678" s="4"/>
      <c r="B678" s="89" t="s">
        <v>292</v>
      </c>
      <c r="C678" s="4" t="s">
        <v>293</v>
      </c>
      <c r="D678" s="95">
        <v>0</v>
      </c>
      <c r="E678" s="95">
        <v>0</v>
      </c>
      <c r="F678" s="95">
        <v>0</v>
      </c>
      <c r="G678" s="93">
        <v>0</v>
      </c>
      <c r="H678" s="91">
        <v>0</v>
      </c>
      <c r="I678" s="92">
        <f t="shared" si="18"/>
        <v>0</v>
      </c>
    </row>
    <row r="679" spans="1:9">
      <c r="A679" s="4"/>
      <c r="B679" s="89" t="s">
        <v>361</v>
      </c>
      <c r="C679" s="4" t="s">
        <v>362</v>
      </c>
      <c r="D679" s="95">
        <v>0</v>
      </c>
      <c r="E679" s="95">
        <v>0</v>
      </c>
      <c r="F679" s="95">
        <v>0</v>
      </c>
      <c r="G679" s="93">
        <v>0</v>
      </c>
      <c r="H679" s="91">
        <v>0</v>
      </c>
      <c r="I679" s="92">
        <f t="shared" si="18"/>
        <v>0</v>
      </c>
    </row>
    <row r="680" spans="1:9">
      <c r="A680" s="4"/>
      <c r="B680" s="89" t="s">
        <v>294</v>
      </c>
      <c r="C680" s="4" t="s">
        <v>295</v>
      </c>
      <c r="D680" s="95">
        <v>0</v>
      </c>
      <c r="E680" s="95">
        <v>0</v>
      </c>
      <c r="F680" s="95">
        <v>0</v>
      </c>
      <c r="G680" s="93">
        <v>0</v>
      </c>
      <c r="H680" s="91">
        <v>0</v>
      </c>
      <c r="I680" s="92">
        <f t="shared" si="18"/>
        <v>0</v>
      </c>
    </row>
    <row r="681" spans="1:9" ht="14">
      <c r="A681" s="4"/>
      <c r="B681" s="94" t="s">
        <v>296</v>
      </c>
      <c r="C681" s="31" t="s">
        <v>297</v>
      </c>
      <c r="D681" s="95">
        <v>0</v>
      </c>
      <c r="E681" s="95">
        <v>0</v>
      </c>
      <c r="F681" s="95">
        <v>0</v>
      </c>
      <c r="G681" s="93">
        <v>0</v>
      </c>
      <c r="H681" s="91">
        <v>0</v>
      </c>
      <c r="I681" s="92">
        <f t="shared" si="18"/>
        <v>0</v>
      </c>
    </row>
    <row r="682" spans="1:9">
      <c r="A682" s="4"/>
      <c r="B682" s="89" t="s">
        <v>298</v>
      </c>
      <c r="C682" s="4" t="s">
        <v>299</v>
      </c>
      <c r="D682" s="95">
        <v>0</v>
      </c>
      <c r="E682" s="95">
        <v>0</v>
      </c>
      <c r="F682" s="95">
        <v>0</v>
      </c>
      <c r="G682" s="93">
        <v>0</v>
      </c>
      <c r="H682" s="91">
        <v>0</v>
      </c>
      <c r="I682" s="92">
        <f t="shared" si="18"/>
        <v>0</v>
      </c>
    </row>
    <row r="683" spans="1:9">
      <c r="A683" s="4"/>
      <c r="B683" s="89" t="s">
        <v>300</v>
      </c>
      <c r="C683" s="4" t="s">
        <v>363</v>
      </c>
      <c r="D683" s="95">
        <v>0</v>
      </c>
      <c r="E683" s="95">
        <v>0</v>
      </c>
      <c r="F683" s="95">
        <v>0</v>
      </c>
      <c r="G683" s="93">
        <v>0</v>
      </c>
      <c r="H683" s="91">
        <v>0</v>
      </c>
      <c r="I683" s="92">
        <f t="shared" si="18"/>
        <v>0</v>
      </c>
    </row>
    <row r="684" spans="1:9">
      <c r="A684" s="4"/>
      <c r="B684" s="89" t="s">
        <v>302</v>
      </c>
      <c r="C684" s="4" t="s">
        <v>303</v>
      </c>
      <c r="D684" s="95">
        <v>0</v>
      </c>
      <c r="E684" s="95">
        <v>0</v>
      </c>
      <c r="F684" s="95">
        <v>0</v>
      </c>
      <c r="G684" s="93">
        <v>0</v>
      </c>
      <c r="H684" s="91">
        <v>0</v>
      </c>
      <c r="I684" s="92">
        <f t="shared" si="18"/>
        <v>0</v>
      </c>
    </row>
    <row r="685" spans="1:9">
      <c r="A685" s="4"/>
      <c r="B685" s="89" t="s">
        <v>304</v>
      </c>
      <c r="C685" s="4" t="s">
        <v>305</v>
      </c>
      <c r="D685" s="95">
        <v>0</v>
      </c>
      <c r="E685" s="95">
        <v>0</v>
      </c>
      <c r="F685" s="95">
        <v>0</v>
      </c>
      <c r="G685" s="93">
        <v>0</v>
      </c>
      <c r="H685" s="91">
        <v>0</v>
      </c>
      <c r="I685" s="92">
        <f t="shared" si="18"/>
        <v>0</v>
      </c>
    </row>
    <row r="686" spans="1:9">
      <c r="A686" s="4"/>
      <c r="B686" s="89" t="s">
        <v>306</v>
      </c>
      <c r="C686" s="4" t="s">
        <v>307</v>
      </c>
      <c r="D686" s="95">
        <v>0</v>
      </c>
      <c r="E686" s="95">
        <v>0</v>
      </c>
      <c r="F686" s="95">
        <v>0</v>
      </c>
      <c r="G686" s="93">
        <v>0</v>
      </c>
      <c r="H686" s="91">
        <v>0</v>
      </c>
      <c r="I686" s="92">
        <f t="shared" si="18"/>
        <v>0</v>
      </c>
    </row>
    <row r="687" spans="1:9">
      <c r="A687" s="4"/>
      <c r="B687" s="89" t="s">
        <v>308</v>
      </c>
      <c r="C687" s="4" t="s">
        <v>309</v>
      </c>
      <c r="D687" s="95">
        <v>0</v>
      </c>
      <c r="E687" s="95">
        <v>0</v>
      </c>
      <c r="F687" s="95">
        <v>0</v>
      </c>
      <c r="G687" s="93">
        <v>0</v>
      </c>
      <c r="H687" s="91">
        <v>0</v>
      </c>
      <c r="I687" s="92">
        <f t="shared" si="18"/>
        <v>0</v>
      </c>
    </row>
    <row r="688" spans="1:9">
      <c r="A688" s="4"/>
      <c r="B688" s="89" t="s">
        <v>310</v>
      </c>
      <c r="C688" s="4" t="s">
        <v>311</v>
      </c>
      <c r="D688" s="95">
        <v>0</v>
      </c>
      <c r="E688" s="95">
        <v>0</v>
      </c>
      <c r="F688" s="95">
        <v>0</v>
      </c>
      <c r="G688" s="93">
        <v>0</v>
      </c>
      <c r="H688" s="91">
        <v>0</v>
      </c>
      <c r="I688" s="92">
        <f t="shared" si="18"/>
        <v>0</v>
      </c>
    </row>
    <row r="689" spans="1:9">
      <c r="A689" s="4"/>
      <c r="B689" s="89" t="s">
        <v>312</v>
      </c>
      <c r="C689" s="4" t="s">
        <v>313</v>
      </c>
      <c r="D689" s="95">
        <v>0</v>
      </c>
      <c r="E689" s="95">
        <v>0</v>
      </c>
      <c r="F689" s="95">
        <v>0</v>
      </c>
      <c r="G689" s="93">
        <v>0</v>
      </c>
      <c r="H689" s="91">
        <v>0</v>
      </c>
      <c r="I689" s="92">
        <f t="shared" si="18"/>
        <v>0</v>
      </c>
    </row>
    <row r="690" spans="1:9">
      <c r="A690" s="4"/>
      <c r="B690" s="89" t="s">
        <v>314</v>
      </c>
      <c r="C690" s="4" t="s">
        <v>315</v>
      </c>
      <c r="D690" s="95">
        <v>0</v>
      </c>
      <c r="E690" s="95">
        <v>0</v>
      </c>
      <c r="F690" s="95">
        <v>0</v>
      </c>
      <c r="G690" s="93">
        <v>0</v>
      </c>
      <c r="H690" s="91">
        <v>0</v>
      </c>
      <c r="I690" s="92">
        <f t="shared" si="18"/>
        <v>0</v>
      </c>
    </row>
    <row r="691" spans="1:9">
      <c r="A691" s="4"/>
      <c r="B691" s="89" t="s">
        <v>316</v>
      </c>
      <c r="C691" s="4" t="s">
        <v>364</v>
      </c>
      <c r="D691" s="95">
        <v>0</v>
      </c>
      <c r="E691" s="95">
        <v>0</v>
      </c>
      <c r="F691" s="95">
        <v>0</v>
      </c>
      <c r="G691" s="93">
        <v>0</v>
      </c>
      <c r="H691" s="91">
        <v>0</v>
      </c>
      <c r="I691" s="92">
        <f t="shared" si="18"/>
        <v>0</v>
      </c>
    </row>
    <row r="692" spans="1:9">
      <c r="A692" s="4"/>
      <c r="B692" s="89" t="s">
        <v>318</v>
      </c>
      <c r="C692" s="4" t="s">
        <v>319</v>
      </c>
      <c r="D692" s="95">
        <v>0</v>
      </c>
      <c r="E692" s="95">
        <v>0</v>
      </c>
      <c r="F692" s="95">
        <v>0</v>
      </c>
      <c r="G692" s="93">
        <v>0</v>
      </c>
      <c r="H692" s="91">
        <v>0</v>
      </c>
      <c r="I692" s="92">
        <f t="shared" si="18"/>
        <v>0</v>
      </c>
    </row>
    <row r="693" spans="1:9">
      <c r="A693" s="4"/>
      <c r="B693" s="89" t="s">
        <v>320</v>
      </c>
      <c r="C693" s="4" t="s">
        <v>321</v>
      </c>
      <c r="D693" s="95">
        <v>0</v>
      </c>
      <c r="E693" s="95">
        <v>0</v>
      </c>
      <c r="F693" s="95">
        <v>0</v>
      </c>
      <c r="G693" s="93">
        <v>0</v>
      </c>
      <c r="H693" s="91">
        <v>0</v>
      </c>
      <c r="I693" s="92">
        <f t="shared" si="18"/>
        <v>0</v>
      </c>
    </row>
    <row r="694" spans="1:9">
      <c r="A694" s="4"/>
      <c r="B694" s="89" t="s">
        <v>322</v>
      </c>
      <c r="C694" s="4" t="s">
        <v>323</v>
      </c>
      <c r="D694" s="95">
        <v>0</v>
      </c>
      <c r="E694" s="95">
        <v>0</v>
      </c>
      <c r="F694" s="95">
        <v>0</v>
      </c>
      <c r="G694" s="93">
        <v>0</v>
      </c>
      <c r="H694" s="91">
        <v>0</v>
      </c>
      <c r="I694" s="92">
        <f t="shared" si="18"/>
        <v>0</v>
      </c>
    </row>
    <row r="695" spans="1:9">
      <c r="A695" s="4"/>
      <c r="B695" s="89" t="s">
        <v>324</v>
      </c>
      <c r="C695" s="4" t="s">
        <v>325</v>
      </c>
      <c r="D695" s="95">
        <v>0</v>
      </c>
      <c r="E695" s="95">
        <v>0</v>
      </c>
      <c r="F695" s="95">
        <v>0</v>
      </c>
      <c r="G695" s="93">
        <v>0</v>
      </c>
      <c r="H695" s="91">
        <v>0</v>
      </c>
      <c r="I695" s="92">
        <f t="shared" si="18"/>
        <v>0</v>
      </c>
    </row>
    <row r="696" spans="1:9">
      <c r="A696" s="4"/>
      <c r="B696" s="89" t="s">
        <v>326</v>
      </c>
      <c r="C696" s="4" t="s">
        <v>327</v>
      </c>
      <c r="D696" s="95">
        <v>0</v>
      </c>
      <c r="E696" s="95">
        <v>0</v>
      </c>
      <c r="F696" s="95">
        <v>0</v>
      </c>
      <c r="G696" s="93">
        <v>0</v>
      </c>
      <c r="H696" s="91">
        <v>0</v>
      </c>
      <c r="I696" s="92">
        <f t="shared" si="18"/>
        <v>0</v>
      </c>
    </row>
    <row r="697" spans="1:9">
      <c r="A697" s="4"/>
      <c r="B697" s="89" t="s">
        <v>328</v>
      </c>
      <c r="C697" s="4" t="s">
        <v>329</v>
      </c>
      <c r="D697" s="95">
        <v>0</v>
      </c>
      <c r="E697" s="95">
        <v>0</v>
      </c>
      <c r="F697" s="95">
        <v>0</v>
      </c>
      <c r="G697" s="93">
        <v>0</v>
      </c>
      <c r="H697" s="91">
        <v>0</v>
      </c>
      <c r="I697" s="92">
        <f t="shared" si="18"/>
        <v>0</v>
      </c>
    </row>
    <row r="698" spans="1:9">
      <c r="A698" s="4"/>
      <c r="B698" s="89" t="s">
        <v>330</v>
      </c>
      <c r="C698" s="4" t="s">
        <v>331</v>
      </c>
      <c r="D698" s="95">
        <v>0</v>
      </c>
      <c r="E698" s="95">
        <v>0</v>
      </c>
      <c r="F698" s="95">
        <v>0</v>
      </c>
      <c r="G698" s="93">
        <v>0</v>
      </c>
      <c r="H698" s="91">
        <v>0</v>
      </c>
      <c r="I698" s="92">
        <f t="shared" si="18"/>
        <v>0</v>
      </c>
    </row>
    <row r="699" spans="1:9">
      <c r="A699" s="4"/>
      <c r="B699" s="89" t="s">
        <v>332</v>
      </c>
      <c r="C699" s="4" t="s">
        <v>333</v>
      </c>
      <c r="D699" s="95">
        <v>0</v>
      </c>
      <c r="E699" s="95">
        <v>0</v>
      </c>
      <c r="F699" s="95">
        <v>0</v>
      </c>
      <c r="G699" s="93">
        <v>0</v>
      </c>
      <c r="H699" s="91">
        <v>0</v>
      </c>
      <c r="I699" s="92">
        <f t="shared" si="18"/>
        <v>0</v>
      </c>
    </row>
    <row r="700" spans="1:9">
      <c r="A700" s="4"/>
      <c r="B700" s="89" t="s">
        <v>334</v>
      </c>
      <c r="C700" s="4" t="s">
        <v>335</v>
      </c>
      <c r="D700" s="95">
        <v>0</v>
      </c>
      <c r="E700" s="95">
        <v>0</v>
      </c>
      <c r="F700" s="95">
        <v>0</v>
      </c>
      <c r="G700" s="93">
        <v>0</v>
      </c>
      <c r="H700" s="91">
        <v>0</v>
      </c>
      <c r="I700" s="92">
        <f t="shared" si="18"/>
        <v>0</v>
      </c>
    </row>
    <row r="701" spans="1:9">
      <c r="A701" s="4"/>
      <c r="B701" s="89" t="s">
        <v>336</v>
      </c>
      <c r="C701" s="4" t="s">
        <v>337</v>
      </c>
      <c r="D701" s="95">
        <v>0</v>
      </c>
      <c r="E701" s="95">
        <v>0</v>
      </c>
      <c r="F701" s="95">
        <v>0</v>
      </c>
      <c r="G701" s="93">
        <v>0</v>
      </c>
      <c r="H701" s="91">
        <v>0</v>
      </c>
      <c r="I701" s="92">
        <f t="shared" si="18"/>
        <v>0</v>
      </c>
    </row>
    <row r="702" spans="1:9" ht="12" thickBot="1">
      <c r="A702" s="4"/>
      <c r="B702" s="89" t="s">
        <v>338</v>
      </c>
      <c r="C702" s="4" t="s">
        <v>339</v>
      </c>
      <c r="D702" s="95">
        <v>0</v>
      </c>
      <c r="E702" s="95">
        <v>0</v>
      </c>
      <c r="F702" s="95">
        <v>0</v>
      </c>
      <c r="G702" s="93">
        <v>0</v>
      </c>
      <c r="H702" s="91">
        <v>0</v>
      </c>
      <c r="I702" s="92">
        <f t="shared" si="18"/>
        <v>0</v>
      </c>
    </row>
    <row r="703" spans="1:9" ht="13" thickTop="1" thickBot="1">
      <c r="A703" s="4"/>
      <c r="B703" s="89"/>
      <c r="C703" s="4" t="s">
        <v>383</v>
      </c>
      <c r="D703" s="36">
        <f>SUM(D669:D702)</f>
        <v>0</v>
      </c>
      <c r="E703" s="36">
        <f>SUM(E669:E702)</f>
        <v>0</v>
      </c>
      <c r="F703" s="36">
        <f>SUM(F669:F702)</f>
        <v>0</v>
      </c>
      <c r="G703" s="36">
        <f>SUM(G669:G702)</f>
        <v>0</v>
      </c>
      <c r="H703" s="36">
        <f>SUM(H669:H702)</f>
        <v>0</v>
      </c>
      <c r="I703" s="36">
        <f t="shared" si="18"/>
        <v>0</v>
      </c>
    </row>
    <row r="704" spans="1:9" ht="12" thickTop="1">
      <c r="A704" s="4"/>
      <c r="B704" s="4"/>
      <c r="C704" s="4"/>
      <c r="D704" s="33"/>
      <c r="E704" s="33"/>
      <c r="F704" s="33"/>
      <c r="G704" s="33"/>
      <c r="H704" s="33"/>
      <c r="I704" s="34"/>
    </row>
    <row r="705" spans="1:10">
      <c r="A705" s="96" t="s">
        <v>384</v>
      </c>
      <c r="B705" s="4"/>
      <c r="C705" s="4"/>
      <c r="D705" s="33"/>
      <c r="E705" s="33"/>
      <c r="F705" s="33"/>
      <c r="G705" s="33"/>
      <c r="H705" s="33"/>
      <c r="I705" s="34"/>
    </row>
    <row r="706" spans="1:10" s="82" customFormat="1">
      <c r="B706" s="83" t="s">
        <v>276</v>
      </c>
      <c r="C706" s="84" t="s">
        <v>277</v>
      </c>
      <c r="D706" s="85">
        <v>0</v>
      </c>
      <c r="E706" s="85">
        <v>0</v>
      </c>
      <c r="F706" s="85">
        <v>0</v>
      </c>
      <c r="G706" s="86">
        <f t="array" ref="G706">SUM(IF(CertFund&amp;CertProg&amp;CertObj=RIGHT(LEFT($A$2,7),2)&amp;LEFT(A705,4)&amp;B706,CertSalary))</f>
        <v>0</v>
      </c>
      <c r="H706" s="87">
        <v>0</v>
      </c>
      <c r="I706" s="88">
        <f t="shared" ref="I706:I739" si="19">SUM(G706+H706)</f>
        <v>0</v>
      </c>
    </row>
    <row r="707" spans="1:10" s="82" customFormat="1">
      <c r="B707" s="83" t="s">
        <v>276</v>
      </c>
      <c r="C707" s="84" t="s">
        <v>278</v>
      </c>
      <c r="D707" s="85">
        <v>0</v>
      </c>
      <c r="E707" s="85">
        <v>0</v>
      </c>
      <c r="F707" s="85">
        <v>0</v>
      </c>
      <c r="G707" s="85">
        <v>0</v>
      </c>
      <c r="H707" s="87">
        <v>0</v>
      </c>
      <c r="I707" s="88">
        <f t="shared" si="19"/>
        <v>0</v>
      </c>
    </row>
    <row r="708" spans="1:10" s="82" customFormat="1">
      <c r="A708" s="84"/>
      <c r="B708" s="83" t="s">
        <v>279</v>
      </c>
      <c r="C708" s="84" t="s">
        <v>280</v>
      </c>
      <c r="D708" s="85">
        <v>0</v>
      </c>
      <c r="E708" s="85">
        <v>0</v>
      </c>
      <c r="F708" s="85">
        <v>0</v>
      </c>
      <c r="G708" s="72">
        <f t="array" ref="G708">SUM(IF(CertFund&amp;CertProg&amp;CertObj=RIGHT(LEFT($A$2,7),2)&amp;LEFT(A705,4)&amp;B706,CertBen))</f>
        <v>0</v>
      </c>
      <c r="H708" s="87">
        <v>0</v>
      </c>
      <c r="I708" s="88">
        <f t="shared" si="19"/>
        <v>0</v>
      </c>
    </row>
    <row r="709" spans="1:10">
      <c r="A709" s="4"/>
      <c r="B709" s="89" t="s">
        <v>279</v>
      </c>
      <c r="C709" s="4" t="s">
        <v>281</v>
      </c>
      <c r="D709" s="90">
        <v>0</v>
      </c>
      <c r="E709" s="90">
        <v>0</v>
      </c>
      <c r="F709" s="90">
        <v>0</v>
      </c>
      <c r="G709" s="90">
        <v>0</v>
      </c>
      <c r="H709" s="91">
        <v>0</v>
      </c>
      <c r="I709" s="92">
        <f t="shared" si="19"/>
        <v>0</v>
      </c>
      <c r="J709" s="82"/>
    </row>
    <row r="710" spans="1:10">
      <c r="A710" s="4"/>
      <c r="B710" s="89" t="s">
        <v>282</v>
      </c>
      <c r="C710" s="4" t="s">
        <v>283</v>
      </c>
      <c r="D710" s="95">
        <v>0</v>
      </c>
      <c r="E710" s="95">
        <v>0</v>
      </c>
      <c r="F710" s="95">
        <v>0</v>
      </c>
      <c r="G710" s="93">
        <v>0</v>
      </c>
      <c r="H710" s="91">
        <v>0</v>
      </c>
      <c r="I710" s="92">
        <f t="shared" si="19"/>
        <v>0</v>
      </c>
    </row>
    <row r="711" spans="1:10">
      <c r="A711" s="4"/>
      <c r="B711" s="89" t="s">
        <v>284</v>
      </c>
      <c r="C711" s="4" t="s">
        <v>285</v>
      </c>
      <c r="D711" s="95">
        <v>0</v>
      </c>
      <c r="E711" s="95">
        <v>0</v>
      </c>
      <c r="F711" s="95">
        <v>0</v>
      </c>
      <c r="G711" s="93">
        <v>0</v>
      </c>
      <c r="H711" s="91">
        <v>0</v>
      </c>
      <c r="I711" s="92">
        <f t="shared" si="19"/>
        <v>0</v>
      </c>
    </row>
    <row r="712" spans="1:10">
      <c r="A712" s="4"/>
      <c r="B712" s="89" t="s">
        <v>286</v>
      </c>
      <c r="C712" s="4" t="s">
        <v>287</v>
      </c>
      <c r="D712" s="95">
        <v>0</v>
      </c>
      <c r="E712" s="95">
        <v>0</v>
      </c>
      <c r="F712" s="95">
        <v>0</v>
      </c>
      <c r="G712" s="93">
        <v>0</v>
      </c>
      <c r="H712" s="91">
        <v>0</v>
      </c>
      <c r="I712" s="92">
        <f t="shared" si="19"/>
        <v>0</v>
      </c>
    </row>
    <row r="713" spans="1:10">
      <c r="A713" s="4"/>
      <c r="B713" s="89" t="s">
        <v>288</v>
      </c>
      <c r="C713" s="4" t="s">
        <v>289</v>
      </c>
      <c r="D713" s="95">
        <v>0</v>
      </c>
      <c r="E713" s="95">
        <v>0</v>
      </c>
      <c r="F713" s="95">
        <v>0</v>
      </c>
      <c r="G713" s="93">
        <v>0</v>
      </c>
      <c r="H713" s="91">
        <v>0</v>
      </c>
      <c r="I713" s="92">
        <f t="shared" si="19"/>
        <v>0</v>
      </c>
    </row>
    <row r="714" spans="1:10">
      <c r="A714" s="4"/>
      <c r="B714" s="89" t="s">
        <v>290</v>
      </c>
      <c r="C714" s="4" t="s">
        <v>291</v>
      </c>
      <c r="D714" s="95">
        <v>0</v>
      </c>
      <c r="E714" s="95">
        <v>0</v>
      </c>
      <c r="F714" s="95">
        <v>0</v>
      </c>
      <c r="G714" s="93">
        <v>0</v>
      </c>
      <c r="H714" s="91">
        <v>0</v>
      </c>
      <c r="I714" s="92">
        <f t="shared" si="19"/>
        <v>0</v>
      </c>
    </row>
    <row r="715" spans="1:10">
      <c r="A715" s="4"/>
      <c r="B715" s="89" t="s">
        <v>292</v>
      </c>
      <c r="C715" s="4" t="s">
        <v>293</v>
      </c>
      <c r="D715" s="95">
        <v>0</v>
      </c>
      <c r="E715" s="95">
        <v>0</v>
      </c>
      <c r="F715" s="95">
        <v>0</v>
      </c>
      <c r="G715" s="93">
        <v>0</v>
      </c>
      <c r="H715" s="91">
        <v>0</v>
      </c>
      <c r="I715" s="92">
        <f t="shared" si="19"/>
        <v>0</v>
      </c>
    </row>
    <row r="716" spans="1:10">
      <c r="A716" s="4"/>
      <c r="B716" s="89" t="s">
        <v>361</v>
      </c>
      <c r="C716" s="4" t="s">
        <v>362</v>
      </c>
      <c r="D716" s="95">
        <v>0</v>
      </c>
      <c r="E716" s="95">
        <v>0</v>
      </c>
      <c r="F716" s="95">
        <v>0</v>
      </c>
      <c r="G716" s="93">
        <v>0</v>
      </c>
      <c r="H716" s="91">
        <v>0</v>
      </c>
      <c r="I716" s="92">
        <f t="shared" si="19"/>
        <v>0</v>
      </c>
    </row>
    <row r="717" spans="1:10">
      <c r="A717" s="4"/>
      <c r="B717" s="89" t="s">
        <v>294</v>
      </c>
      <c r="C717" s="4" t="s">
        <v>295</v>
      </c>
      <c r="D717" s="95">
        <v>0</v>
      </c>
      <c r="E717" s="95">
        <v>0</v>
      </c>
      <c r="F717" s="95">
        <v>0</v>
      </c>
      <c r="G717" s="93">
        <v>0</v>
      </c>
      <c r="H717" s="91">
        <v>0</v>
      </c>
      <c r="I717" s="92">
        <f t="shared" si="19"/>
        <v>0</v>
      </c>
    </row>
    <row r="718" spans="1:10" ht="14">
      <c r="A718" s="4"/>
      <c r="B718" s="94" t="s">
        <v>296</v>
      </c>
      <c r="C718" s="31" t="s">
        <v>297</v>
      </c>
      <c r="D718" s="95">
        <v>0</v>
      </c>
      <c r="E718" s="95">
        <v>0</v>
      </c>
      <c r="F718" s="95">
        <v>0</v>
      </c>
      <c r="G718" s="93">
        <v>0</v>
      </c>
      <c r="H718" s="91">
        <v>0</v>
      </c>
      <c r="I718" s="92">
        <f t="shared" si="19"/>
        <v>0</v>
      </c>
    </row>
    <row r="719" spans="1:10">
      <c r="A719" s="4"/>
      <c r="B719" s="89" t="s">
        <v>298</v>
      </c>
      <c r="C719" s="4" t="s">
        <v>299</v>
      </c>
      <c r="D719" s="95">
        <v>0</v>
      </c>
      <c r="E719" s="95">
        <v>0</v>
      </c>
      <c r="F719" s="95">
        <v>0</v>
      </c>
      <c r="G719" s="93">
        <v>0</v>
      </c>
      <c r="H719" s="91">
        <v>0</v>
      </c>
      <c r="I719" s="92">
        <f t="shared" si="19"/>
        <v>0</v>
      </c>
    </row>
    <row r="720" spans="1:10">
      <c r="A720" s="4"/>
      <c r="B720" s="89" t="s">
        <v>300</v>
      </c>
      <c r="C720" s="4" t="s">
        <v>363</v>
      </c>
      <c r="D720" s="95">
        <v>0</v>
      </c>
      <c r="E720" s="95">
        <v>0</v>
      </c>
      <c r="F720" s="95">
        <v>0</v>
      </c>
      <c r="G720" s="93">
        <v>0</v>
      </c>
      <c r="H720" s="91">
        <v>0</v>
      </c>
      <c r="I720" s="92">
        <f t="shared" si="19"/>
        <v>0</v>
      </c>
    </row>
    <row r="721" spans="1:9">
      <c r="A721" s="4"/>
      <c r="B721" s="89" t="s">
        <v>302</v>
      </c>
      <c r="C721" s="4" t="s">
        <v>303</v>
      </c>
      <c r="D721" s="95">
        <v>0</v>
      </c>
      <c r="E721" s="95">
        <v>0</v>
      </c>
      <c r="F721" s="95">
        <v>0</v>
      </c>
      <c r="G721" s="93">
        <v>0</v>
      </c>
      <c r="H721" s="91">
        <v>0</v>
      </c>
      <c r="I721" s="92">
        <f t="shared" si="19"/>
        <v>0</v>
      </c>
    </row>
    <row r="722" spans="1:9">
      <c r="A722" s="4"/>
      <c r="B722" s="89" t="s">
        <v>304</v>
      </c>
      <c r="C722" s="4" t="s">
        <v>305</v>
      </c>
      <c r="D722" s="95">
        <v>0</v>
      </c>
      <c r="E722" s="95">
        <v>0</v>
      </c>
      <c r="F722" s="95">
        <v>0</v>
      </c>
      <c r="G722" s="93">
        <v>0</v>
      </c>
      <c r="H722" s="91">
        <v>0</v>
      </c>
      <c r="I722" s="92">
        <f t="shared" si="19"/>
        <v>0</v>
      </c>
    </row>
    <row r="723" spans="1:9">
      <c r="A723" s="4"/>
      <c r="B723" s="89" t="s">
        <v>306</v>
      </c>
      <c r="C723" s="4" t="s">
        <v>307</v>
      </c>
      <c r="D723" s="95">
        <v>0</v>
      </c>
      <c r="E723" s="95">
        <v>0</v>
      </c>
      <c r="F723" s="95">
        <v>0</v>
      </c>
      <c r="G723" s="93">
        <v>0</v>
      </c>
      <c r="H723" s="91">
        <v>0</v>
      </c>
      <c r="I723" s="92">
        <f t="shared" si="19"/>
        <v>0</v>
      </c>
    </row>
    <row r="724" spans="1:9">
      <c r="A724" s="4"/>
      <c r="B724" s="89" t="s">
        <v>308</v>
      </c>
      <c r="C724" s="4" t="s">
        <v>309</v>
      </c>
      <c r="D724" s="95">
        <v>0</v>
      </c>
      <c r="E724" s="95">
        <v>0</v>
      </c>
      <c r="F724" s="95">
        <v>0</v>
      </c>
      <c r="G724" s="93">
        <v>0</v>
      </c>
      <c r="H724" s="91">
        <v>0</v>
      </c>
      <c r="I724" s="92">
        <f t="shared" si="19"/>
        <v>0</v>
      </c>
    </row>
    <row r="725" spans="1:9">
      <c r="A725" s="4"/>
      <c r="B725" s="89" t="s">
        <v>310</v>
      </c>
      <c r="C725" s="4" t="s">
        <v>311</v>
      </c>
      <c r="D725" s="95">
        <v>0</v>
      </c>
      <c r="E725" s="95">
        <v>0</v>
      </c>
      <c r="F725" s="95">
        <v>0</v>
      </c>
      <c r="G725" s="93">
        <v>0</v>
      </c>
      <c r="H725" s="91">
        <v>0</v>
      </c>
      <c r="I725" s="92">
        <f t="shared" si="19"/>
        <v>0</v>
      </c>
    </row>
    <row r="726" spans="1:9">
      <c r="A726" s="4"/>
      <c r="B726" s="89" t="s">
        <v>312</v>
      </c>
      <c r="C726" s="4" t="s">
        <v>313</v>
      </c>
      <c r="D726" s="95">
        <v>0</v>
      </c>
      <c r="E726" s="95">
        <v>0</v>
      </c>
      <c r="F726" s="95">
        <v>0</v>
      </c>
      <c r="G726" s="93">
        <v>0</v>
      </c>
      <c r="H726" s="91">
        <v>0</v>
      </c>
      <c r="I726" s="92">
        <f t="shared" si="19"/>
        <v>0</v>
      </c>
    </row>
    <row r="727" spans="1:9">
      <c r="A727" s="4"/>
      <c r="B727" s="89" t="s">
        <v>314</v>
      </c>
      <c r="C727" s="4" t="s">
        <v>315</v>
      </c>
      <c r="D727" s="95">
        <v>0</v>
      </c>
      <c r="E727" s="95">
        <v>0</v>
      </c>
      <c r="F727" s="95">
        <v>0</v>
      </c>
      <c r="G727" s="93">
        <v>0</v>
      </c>
      <c r="H727" s="91">
        <v>0</v>
      </c>
      <c r="I727" s="92">
        <f t="shared" si="19"/>
        <v>0</v>
      </c>
    </row>
    <row r="728" spans="1:9">
      <c r="A728" s="4"/>
      <c r="B728" s="89" t="s">
        <v>316</v>
      </c>
      <c r="C728" s="4" t="s">
        <v>364</v>
      </c>
      <c r="D728" s="95">
        <v>0</v>
      </c>
      <c r="E728" s="95">
        <v>0</v>
      </c>
      <c r="F728" s="95">
        <v>0</v>
      </c>
      <c r="G728" s="93">
        <v>0</v>
      </c>
      <c r="H728" s="91">
        <v>0</v>
      </c>
      <c r="I728" s="92">
        <f t="shared" si="19"/>
        <v>0</v>
      </c>
    </row>
    <row r="729" spans="1:9">
      <c r="A729" s="4"/>
      <c r="B729" s="89" t="s">
        <v>318</v>
      </c>
      <c r="C729" s="4" t="s">
        <v>319</v>
      </c>
      <c r="D729" s="95">
        <v>0</v>
      </c>
      <c r="E729" s="95">
        <v>0</v>
      </c>
      <c r="F729" s="95">
        <v>0</v>
      </c>
      <c r="G729" s="93">
        <v>0</v>
      </c>
      <c r="H729" s="91">
        <v>0</v>
      </c>
      <c r="I729" s="92">
        <f t="shared" si="19"/>
        <v>0</v>
      </c>
    </row>
    <row r="730" spans="1:9">
      <c r="A730" s="4"/>
      <c r="B730" s="89" t="s">
        <v>320</v>
      </c>
      <c r="C730" s="4" t="s">
        <v>321</v>
      </c>
      <c r="D730" s="95">
        <v>0</v>
      </c>
      <c r="E730" s="95">
        <v>0</v>
      </c>
      <c r="F730" s="95">
        <v>0</v>
      </c>
      <c r="G730" s="93">
        <v>0</v>
      </c>
      <c r="H730" s="91">
        <v>0</v>
      </c>
      <c r="I730" s="92">
        <f t="shared" si="19"/>
        <v>0</v>
      </c>
    </row>
    <row r="731" spans="1:9">
      <c r="A731" s="4"/>
      <c r="B731" s="89" t="s">
        <v>322</v>
      </c>
      <c r="C731" s="4" t="s">
        <v>323</v>
      </c>
      <c r="D731" s="95">
        <v>0</v>
      </c>
      <c r="E731" s="95">
        <v>0</v>
      </c>
      <c r="F731" s="95">
        <v>0</v>
      </c>
      <c r="G731" s="93">
        <v>0</v>
      </c>
      <c r="H731" s="91">
        <v>0</v>
      </c>
      <c r="I731" s="92">
        <f t="shared" si="19"/>
        <v>0</v>
      </c>
    </row>
    <row r="732" spans="1:9">
      <c r="A732" s="4"/>
      <c r="B732" s="89" t="s">
        <v>324</v>
      </c>
      <c r="C732" s="4" t="s">
        <v>325</v>
      </c>
      <c r="D732" s="95">
        <v>0</v>
      </c>
      <c r="E732" s="95">
        <v>0</v>
      </c>
      <c r="F732" s="95">
        <v>0</v>
      </c>
      <c r="G732" s="93">
        <v>0</v>
      </c>
      <c r="H732" s="91">
        <v>0</v>
      </c>
      <c r="I732" s="92">
        <f t="shared" si="19"/>
        <v>0</v>
      </c>
    </row>
    <row r="733" spans="1:9">
      <c r="A733" s="4"/>
      <c r="B733" s="89" t="s">
        <v>326</v>
      </c>
      <c r="C733" s="4" t="s">
        <v>327</v>
      </c>
      <c r="D733" s="95">
        <v>0</v>
      </c>
      <c r="E733" s="95">
        <v>0</v>
      </c>
      <c r="F733" s="95">
        <v>0</v>
      </c>
      <c r="G733" s="93">
        <v>0</v>
      </c>
      <c r="H733" s="91">
        <v>0</v>
      </c>
      <c r="I733" s="92">
        <f t="shared" si="19"/>
        <v>0</v>
      </c>
    </row>
    <row r="734" spans="1:9">
      <c r="A734" s="4"/>
      <c r="B734" s="89" t="s">
        <v>328</v>
      </c>
      <c r="C734" s="4" t="s">
        <v>329</v>
      </c>
      <c r="D734" s="95">
        <v>0</v>
      </c>
      <c r="E734" s="95">
        <v>0</v>
      </c>
      <c r="F734" s="95">
        <v>0</v>
      </c>
      <c r="G734" s="93">
        <v>0</v>
      </c>
      <c r="H734" s="91">
        <v>0</v>
      </c>
      <c r="I734" s="92">
        <f t="shared" si="19"/>
        <v>0</v>
      </c>
    </row>
    <row r="735" spans="1:9">
      <c r="A735" s="4"/>
      <c r="B735" s="89" t="s">
        <v>330</v>
      </c>
      <c r="C735" s="4" t="s">
        <v>331</v>
      </c>
      <c r="D735" s="95">
        <v>0</v>
      </c>
      <c r="E735" s="95">
        <v>0</v>
      </c>
      <c r="F735" s="95">
        <v>0</v>
      </c>
      <c r="G735" s="93">
        <v>0</v>
      </c>
      <c r="H735" s="91">
        <v>0</v>
      </c>
      <c r="I735" s="92">
        <f t="shared" si="19"/>
        <v>0</v>
      </c>
    </row>
    <row r="736" spans="1:9">
      <c r="A736" s="4"/>
      <c r="B736" s="89" t="s">
        <v>332</v>
      </c>
      <c r="C736" s="4" t="s">
        <v>333</v>
      </c>
      <c r="D736" s="95">
        <v>0</v>
      </c>
      <c r="E736" s="95">
        <v>0</v>
      </c>
      <c r="F736" s="95">
        <v>0</v>
      </c>
      <c r="G736" s="93">
        <v>0</v>
      </c>
      <c r="H736" s="91">
        <v>0</v>
      </c>
      <c r="I736" s="92">
        <f t="shared" si="19"/>
        <v>0</v>
      </c>
    </row>
    <row r="737" spans="1:10">
      <c r="A737" s="4"/>
      <c r="B737" s="89" t="s">
        <v>334</v>
      </c>
      <c r="C737" s="4" t="s">
        <v>335</v>
      </c>
      <c r="D737" s="95">
        <v>0</v>
      </c>
      <c r="E737" s="95">
        <v>0</v>
      </c>
      <c r="F737" s="95">
        <v>0</v>
      </c>
      <c r="G737" s="93">
        <v>0</v>
      </c>
      <c r="H737" s="91">
        <v>0</v>
      </c>
      <c r="I737" s="92">
        <f t="shared" si="19"/>
        <v>0</v>
      </c>
    </row>
    <row r="738" spans="1:10">
      <c r="A738" s="4"/>
      <c r="B738" s="89" t="s">
        <v>336</v>
      </c>
      <c r="C738" s="4" t="s">
        <v>337</v>
      </c>
      <c r="D738" s="95">
        <v>0</v>
      </c>
      <c r="E738" s="95">
        <v>0</v>
      </c>
      <c r="F738" s="95">
        <v>0</v>
      </c>
      <c r="G738" s="93">
        <v>0</v>
      </c>
      <c r="H738" s="91">
        <v>0</v>
      </c>
      <c r="I738" s="92">
        <f t="shared" si="19"/>
        <v>0</v>
      </c>
    </row>
    <row r="739" spans="1:10" ht="12" thickBot="1">
      <c r="A739" s="4"/>
      <c r="B739" s="89" t="s">
        <v>338</v>
      </c>
      <c r="C739" s="4" t="s">
        <v>339</v>
      </c>
      <c r="D739" s="95">
        <v>0</v>
      </c>
      <c r="E739" s="95">
        <v>0</v>
      </c>
      <c r="F739" s="95">
        <v>0</v>
      </c>
      <c r="G739" s="93">
        <v>0</v>
      </c>
      <c r="H739" s="91">
        <v>0</v>
      </c>
      <c r="I739" s="92">
        <f t="shared" si="19"/>
        <v>0</v>
      </c>
    </row>
    <row r="740" spans="1:10" ht="13" thickTop="1" thickBot="1">
      <c r="A740" s="4"/>
      <c r="B740" s="89"/>
      <c r="C740" s="4" t="s">
        <v>385</v>
      </c>
      <c r="D740" s="36">
        <f>SUM(D706:D739)</f>
        <v>0</v>
      </c>
      <c r="E740" s="36">
        <f>SUM(E706:E739)</f>
        <v>0</v>
      </c>
      <c r="F740" s="36">
        <f>SUM(F706:F739)</f>
        <v>0</v>
      </c>
      <c r="G740" s="36">
        <f>SUM(G706:G739)</f>
        <v>0</v>
      </c>
      <c r="H740" s="36">
        <f>SUM(H706:H739)</f>
        <v>0</v>
      </c>
      <c r="I740" s="36">
        <f>SUM(G740+H740)</f>
        <v>0</v>
      </c>
    </row>
    <row r="741" spans="1:10" ht="12" thickTop="1">
      <c r="A741" s="4"/>
      <c r="B741" s="4"/>
      <c r="C741" s="4"/>
      <c r="D741" s="33"/>
      <c r="E741" s="33"/>
      <c r="F741" s="33"/>
      <c r="G741" s="33"/>
      <c r="H741" s="33"/>
      <c r="I741" s="34"/>
    </row>
    <row r="742" spans="1:10">
      <c r="A742" s="96" t="s">
        <v>386</v>
      </c>
      <c r="B742" s="4"/>
      <c r="C742" s="4"/>
      <c r="D742" s="33"/>
      <c r="E742" s="33"/>
      <c r="F742" s="33"/>
      <c r="G742" s="33"/>
      <c r="H742" s="33"/>
      <c r="I742" s="34"/>
    </row>
    <row r="743" spans="1:10" s="82" customFormat="1">
      <c r="B743" s="83" t="s">
        <v>276</v>
      </c>
      <c r="C743" s="84" t="s">
        <v>277</v>
      </c>
      <c r="D743" s="85">
        <v>0</v>
      </c>
      <c r="E743" s="85">
        <v>0</v>
      </c>
      <c r="F743" s="85">
        <v>0</v>
      </c>
      <c r="G743" s="86">
        <f t="array" ref="G743">SUM(IF(CertFund&amp;CertProg&amp;CertObj=RIGHT(LEFT($A$2,7),2)&amp;LEFT(A742,4)&amp;B743,CertSalary))</f>
        <v>0</v>
      </c>
      <c r="H743" s="87">
        <v>0</v>
      </c>
      <c r="I743" s="88">
        <f t="shared" ref="I743:I776" si="20">SUM(G743+H743)</f>
        <v>0</v>
      </c>
    </row>
    <row r="744" spans="1:10" s="82" customFormat="1">
      <c r="B744" s="83" t="s">
        <v>276</v>
      </c>
      <c r="C744" s="84" t="s">
        <v>278</v>
      </c>
      <c r="D744" s="85">
        <v>0</v>
      </c>
      <c r="E744" s="85">
        <v>0</v>
      </c>
      <c r="F744" s="85">
        <v>0</v>
      </c>
      <c r="G744" s="85">
        <v>0</v>
      </c>
      <c r="H744" s="87">
        <v>0</v>
      </c>
      <c r="I744" s="88">
        <f t="shared" si="20"/>
        <v>0</v>
      </c>
    </row>
    <row r="745" spans="1:10" s="82" customFormat="1">
      <c r="A745" s="84"/>
      <c r="B745" s="83" t="s">
        <v>279</v>
      </c>
      <c r="C745" s="84" t="s">
        <v>280</v>
      </c>
      <c r="D745" s="85">
        <v>0</v>
      </c>
      <c r="E745" s="85">
        <v>0</v>
      </c>
      <c r="F745" s="85">
        <v>0</v>
      </c>
      <c r="G745" s="72">
        <f t="array" ref="G745">SUM(IF(CertFund&amp;CertProg&amp;CertObj=RIGHT(LEFT($A$2,7),2)&amp;LEFT(A742,4)&amp;B743,CertBen))</f>
        <v>0</v>
      </c>
      <c r="H745" s="87">
        <v>0</v>
      </c>
      <c r="I745" s="88">
        <f t="shared" si="20"/>
        <v>0</v>
      </c>
    </row>
    <row r="746" spans="1:10">
      <c r="A746" s="4"/>
      <c r="B746" s="89" t="s">
        <v>279</v>
      </c>
      <c r="C746" s="4" t="s">
        <v>281</v>
      </c>
      <c r="D746" s="90">
        <v>0</v>
      </c>
      <c r="E746" s="90">
        <v>0</v>
      </c>
      <c r="F746" s="90">
        <v>0</v>
      </c>
      <c r="G746" s="90">
        <v>0</v>
      </c>
      <c r="H746" s="91">
        <v>0</v>
      </c>
      <c r="I746" s="92">
        <f t="shared" si="20"/>
        <v>0</v>
      </c>
      <c r="J746" s="82"/>
    </row>
    <row r="747" spans="1:10">
      <c r="A747" s="4"/>
      <c r="B747" s="89" t="s">
        <v>282</v>
      </c>
      <c r="C747" s="4" t="s">
        <v>283</v>
      </c>
      <c r="D747" s="95">
        <v>0</v>
      </c>
      <c r="E747" s="95">
        <v>0</v>
      </c>
      <c r="F747" s="95">
        <v>0</v>
      </c>
      <c r="G747" s="93">
        <v>0</v>
      </c>
      <c r="H747" s="91">
        <v>0</v>
      </c>
      <c r="I747" s="92">
        <f t="shared" si="20"/>
        <v>0</v>
      </c>
    </row>
    <row r="748" spans="1:10">
      <c r="A748" s="4"/>
      <c r="B748" s="89" t="s">
        <v>284</v>
      </c>
      <c r="C748" s="4" t="s">
        <v>285</v>
      </c>
      <c r="D748" s="95">
        <v>0</v>
      </c>
      <c r="E748" s="95">
        <v>0</v>
      </c>
      <c r="F748" s="95">
        <v>0</v>
      </c>
      <c r="G748" s="93">
        <v>0</v>
      </c>
      <c r="H748" s="91">
        <v>0</v>
      </c>
      <c r="I748" s="92">
        <f t="shared" si="20"/>
        <v>0</v>
      </c>
    </row>
    <row r="749" spans="1:10">
      <c r="A749" s="4"/>
      <c r="B749" s="89" t="s">
        <v>286</v>
      </c>
      <c r="C749" s="4" t="s">
        <v>287</v>
      </c>
      <c r="D749" s="95">
        <v>0</v>
      </c>
      <c r="E749" s="95">
        <v>0</v>
      </c>
      <c r="F749" s="95">
        <v>0</v>
      </c>
      <c r="G749" s="93">
        <v>0</v>
      </c>
      <c r="H749" s="91">
        <v>0</v>
      </c>
      <c r="I749" s="92">
        <f t="shared" si="20"/>
        <v>0</v>
      </c>
    </row>
    <row r="750" spans="1:10">
      <c r="A750" s="4"/>
      <c r="B750" s="89" t="s">
        <v>288</v>
      </c>
      <c r="C750" s="4" t="s">
        <v>289</v>
      </c>
      <c r="D750" s="95">
        <v>0</v>
      </c>
      <c r="E750" s="95">
        <v>0</v>
      </c>
      <c r="F750" s="95">
        <v>0</v>
      </c>
      <c r="G750" s="93">
        <v>0</v>
      </c>
      <c r="H750" s="91">
        <v>0</v>
      </c>
      <c r="I750" s="92">
        <f t="shared" si="20"/>
        <v>0</v>
      </c>
    </row>
    <row r="751" spans="1:10">
      <c r="A751" s="4"/>
      <c r="B751" s="89" t="s">
        <v>290</v>
      </c>
      <c r="C751" s="4" t="s">
        <v>291</v>
      </c>
      <c r="D751" s="95">
        <v>0</v>
      </c>
      <c r="E751" s="95">
        <v>0</v>
      </c>
      <c r="F751" s="95">
        <v>0</v>
      </c>
      <c r="G751" s="93">
        <v>0</v>
      </c>
      <c r="H751" s="91">
        <v>0</v>
      </c>
      <c r="I751" s="92">
        <f t="shared" si="20"/>
        <v>0</v>
      </c>
    </row>
    <row r="752" spans="1:10">
      <c r="A752" s="4"/>
      <c r="B752" s="89" t="s">
        <v>292</v>
      </c>
      <c r="C752" s="4" t="s">
        <v>293</v>
      </c>
      <c r="D752" s="95">
        <v>0</v>
      </c>
      <c r="E752" s="95">
        <v>0</v>
      </c>
      <c r="F752" s="95">
        <v>0</v>
      </c>
      <c r="G752" s="93">
        <v>0</v>
      </c>
      <c r="H752" s="91">
        <v>0</v>
      </c>
      <c r="I752" s="92">
        <f t="shared" si="20"/>
        <v>0</v>
      </c>
    </row>
    <row r="753" spans="1:9">
      <c r="A753" s="4"/>
      <c r="B753" s="89" t="s">
        <v>361</v>
      </c>
      <c r="C753" s="4" t="s">
        <v>362</v>
      </c>
      <c r="D753" s="95">
        <v>0</v>
      </c>
      <c r="E753" s="95">
        <v>0</v>
      </c>
      <c r="F753" s="95">
        <v>0</v>
      </c>
      <c r="G753" s="93">
        <v>0</v>
      </c>
      <c r="H753" s="91">
        <v>0</v>
      </c>
      <c r="I753" s="92">
        <f t="shared" si="20"/>
        <v>0</v>
      </c>
    </row>
    <row r="754" spans="1:9">
      <c r="A754" s="4"/>
      <c r="B754" s="89" t="s">
        <v>294</v>
      </c>
      <c r="C754" s="4" t="s">
        <v>295</v>
      </c>
      <c r="D754" s="95">
        <v>0</v>
      </c>
      <c r="E754" s="95">
        <v>0</v>
      </c>
      <c r="F754" s="95">
        <v>0</v>
      </c>
      <c r="G754" s="93">
        <v>0</v>
      </c>
      <c r="H754" s="91">
        <v>0</v>
      </c>
      <c r="I754" s="92">
        <f t="shared" si="20"/>
        <v>0</v>
      </c>
    </row>
    <row r="755" spans="1:9" ht="14">
      <c r="A755" s="4"/>
      <c r="B755" s="94" t="s">
        <v>296</v>
      </c>
      <c r="C755" s="31" t="s">
        <v>297</v>
      </c>
      <c r="D755" s="95">
        <v>0</v>
      </c>
      <c r="E755" s="95">
        <v>0</v>
      </c>
      <c r="F755" s="95">
        <v>0</v>
      </c>
      <c r="G755" s="93">
        <v>0</v>
      </c>
      <c r="H755" s="91">
        <v>0</v>
      </c>
      <c r="I755" s="92">
        <f t="shared" si="20"/>
        <v>0</v>
      </c>
    </row>
    <row r="756" spans="1:9">
      <c r="A756" s="4"/>
      <c r="B756" s="89" t="s">
        <v>298</v>
      </c>
      <c r="C756" s="4" t="s">
        <v>299</v>
      </c>
      <c r="D756" s="95">
        <v>0</v>
      </c>
      <c r="E756" s="95">
        <v>0</v>
      </c>
      <c r="F756" s="95">
        <v>0</v>
      </c>
      <c r="G756" s="93">
        <v>0</v>
      </c>
      <c r="H756" s="91">
        <v>0</v>
      </c>
      <c r="I756" s="92">
        <f t="shared" si="20"/>
        <v>0</v>
      </c>
    </row>
    <row r="757" spans="1:9">
      <c r="A757" s="4"/>
      <c r="B757" s="89" t="s">
        <v>300</v>
      </c>
      <c r="C757" s="4" t="s">
        <v>363</v>
      </c>
      <c r="D757" s="95">
        <v>0</v>
      </c>
      <c r="E757" s="95">
        <v>0</v>
      </c>
      <c r="F757" s="95">
        <v>0</v>
      </c>
      <c r="G757" s="93">
        <v>0</v>
      </c>
      <c r="H757" s="91">
        <v>0</v>
      </c>
      <c r="I757" s="92">
        <f t="shared" si="20"/>
        <v>0</v>
      </c>
    </row>
    <row r="758" spans="1:9">
      <c r="A758" s="4"/>
      <c r="B758" s="89" t="s">
        <v>302</v>
      </c>
      <c r="C758" s="4" t="s">
        <v>303</v>
      </c>
      <c r="D758" s="95">
        <v>0</v>
      </c>
      <c r="E758" s="95">
        <v>0</v>
      </c>
      <c r="F758" s="95">
        <v>0</v>
      </c>
      <c r="G758" s="93">
        <v>0</v>
      </c>
      <c r="H758" s="91">
        <v>0</v>
      </c>
      <c r="I758" s="92">
        <f t="shared" si="20"/>
        <v>0</v>
      </c>
    </row>
    <row r="759" spans="1:9">
      <c r="A759" s="4"/>
      <c r="B759" s="89" t="s">
        <v>304</v>
      </c>
      <c r="C759" s="4" t="s">
        <v>305</v>
      </c>
      <c r="D759" s="95">
        <v>0</v>
      </c>
      <c r="E759" s="95">
        <v>0</v>
      </c>
      <c r="F759" s="95">
        <v>0</v>
      </c>
      <c r="G759" s="93">
        <v>0</v>
      </c>
      <c r="H759" s="91">
        <v>0</v>
      </c>
      <c r="I759" s="92">
        <f t="shared" si="20"/>
        <v>0</v>
      </c>
    </row>
    <row r="760" spans="1:9">
      <c r="A760" s="4"/>
      <c r="B760" s="89" t="s">
        <v>306</v>
      </c>
      <c r="C760" s="4" t="s">
        <v>307</v>
      </c>
      <c r="D760" s="95">
        <v>0</v>
      </c>
      <c r="E760" s="95">
        <v>0</v>
      </c>
      <c r="F760" s="95">
        <v>0</v>
      </c>
      <c r="G760" s="93">
        <v>0</v>
      </c>
      <c r="H760" s="91">
        <v>0</v>
      </c>
      <c r="I760" s="92">
        <f t="shared" si="20"/>
        <v>0</v>
      </c>
    </row>
    <row r="761" spans="1:9">
      <c r="A761" s="4"/>
      <c r="B761" s="89" t="s">
        <v>308</v>
      </c>
      <c r="C761" s="4" t="s">
        <v>309</v>
      </c>
      <c r="D761" s="95">
        <v>0</v>
      </c>
      <c r="E761" s="95">
        <v>0</v>
      </c>
      <c r="F761" s="95">
        <v>0</v>
      </c>
      <c r="G761" s="93">
        <v>0</v>
      </c>
      <c r="H761" s="91">
        <v>0</v>
      </c>
      <c r="I761" s="92">
        <f t="shared" si="20"/>
        <v>0</v>
      </c>
    </row>
    <row r="762" spans="1:9">
      <c r="A762" s="4"/>
      <c r="B762" s="89" t="s">
        <v>310</v>
      </c>
      <c r="C762" s="4" t="s">
        <v>311</v>
      </c>
      <c r="D762" s="95">
        <v>0</v>
      </c>
      <c r="E762" s="95">
        <v>0</v>
      </c>
      <c r="F762" s="95">
        <v>0</v>
      </c>
      <c r="G762" s="93">
        <v>0</v>
      </c>
      <c r="H762" s="91">
        <v>0</v>
      </c>
      <c r="I762" s="92">
        <f t="shared" si="20"/>
        <v>0</v>
      </c>
    </row>
    <row r="763" spans="1:9">
      <c r="A763" s="4"/>
      <c r="B763" s="89" t="s">
        <v>312</v>
      </c>
      <c r="C763" s="4" t="s">
        <v>313</v>
      </c>
      <c r="D763" s="95">
        <v>0</v>
      </c>
      <c r="E763" s="95">
        <v>0</v>
      </c>
      <c r="F763" s="95">
        <v>0</v>
      </c>
      <c r="G763" s="93">
        <v>0</v>
      </c>
      <c r="H763" s="91">
        <v>0</v>
      </c>
      <c r="I763" s="92">
        <f t="shared" si="20"/>
        <v>0</v>
      </c>
    </row>
    <row r="764" spans="1:9">
      <c r="A764" s="4"/>
      <c r="B764" s="89" t="s">
        <v>314</v>
      </c>
      <c r="C764" s="4" t="s">
        <v>315</v>
      </c>
      <c r="D764" s="95">
        <v>0</v>
      </c>
      <c r="E764" s="95">
        <v>0</v>
      </c>
      <c r="F764" s="95">
        <v>0</v>
      </c>
      <c r="G764" s="93">
        <v>0</v>
      </c>
      <c r="H764" s="91">
        <v>0</v>
      </c>
      <c r="I764" s="92">
        <f t="shared" si="20"/>
        <v>0</v>
      </c>
    </row>
    <row r="765" spans="1:9">
      <c r="A765" s="4"/>
      <c r="B765" s="89" t="s">
        <v>316</v>
      </c>
      <c r="C765" s="4" t="s">
        <v>364</v>
      </c>
      <c r="D765" s="95">
        <v>0</v>
      </c>
      <c r="E765" s="95">
        <v>0</v>
      </c>
      <c r="F765" s="95">
        <v>0</v>
      </c>
      <c r="G765" s="93">
        <v>0</v>
      </c>
      <c r="H765" s="91">
        <v>0</v>
      </c>
      <c r="I765" s="92">
        <f t="shared" si="20"/>
        <v>0</v>
      </c>
    </row>
    <row r="766" spans="1:9">
      <c r="A766" s="4"/>
      <c r="B766" s="89" t="s">
        <v>318</v>
      </c>
      <c r="C766" s="4" t="s">
        <v>319</v>
      </c>
      <c r="D766" s="95">
        <v>0</v>
      </c>
      <c r="E766" s="95">
        <v>0</v>
      </c>
      <c r="F766" s="95">
        <v>0</v>
      </c>
      <c r="G766" s="93">
        <v>0</v>
      </c>
      <c r="H766" s="91">
        <v>0</v>
      </c>
      <c r="I766" s="92">
        <f t="shared" si="20"/>
        <v>0</v>
      </c>
    </row>
    <row r="767" spans="1:9">
      <c r="A767" s="4"/>
      <c r="B767" s="89" t="s">
        <v>320</v>
      </c>
      <c r="C767" s="4" t="s">
        <v>321</v>
      </c>
      <c r="D767" s="95">
        <v>0</v>
      </c>
      <c r="E767" s="95">
        <v>0</v>
      </c>
      <c r="F767" s="95">
        <v>0</v>
      </c>
      <c r="G767" s="93">
        <v>0</v>
      </c>
      <c r="H767" s="91">
        <v>0</v>
      </c>
      <c r="I767" s="92">
        <f t="shared" si="20"/>
        <v>0</v>
      </c>
    </row>
    <row r="768" spans="1:9">
      <c r="A768" s="4"/>
      <c r="B768" s="89" t="s">
        <v>322</v>
      </c>
      <c r="C768" s="4" t="s">
        <v>323</v>
      </c>
      <c r="D768" s="95">
        <v>0</v>
      </c>
      <c r="E768" s="95">
        <v>0</v>
      </c>
      <c r="F768" s="95">
        <v>0</v>
      </c>
      <c r="G768" s="93">
        <v>0</v>
      </c>
      <c r="H768" s="91">
        <v>0</v>
      </c>
      <c r="I768" s="92">
        <f t="shared" si="20"/>
        <v>0</v>
      </c>
    </row>
    <row r="769" spans="1:10">
      <c r="A769" s="4"/>
      <c r="B769" s="89" t="s">
        <v>324</v>
      </c>
      <c r="C769" s="4" t="s">
        <v>325</v>
      </c>
      <c r="D769" s="95">
        <v>0</v>
      </c>
      <c r="E769" s="95">
        <v>0</v>
      </c>
      <c r="F769" s="95">
        <v>0</v>
      </c>
      <c r="G769" s="93">
        <v>0</v>
      </c>
      <c r="H769" s="91">
        <v>0</v>
      </c>
      <c r="I769" s="92">
        <f t="shared" si="20"/>
        <v>0</v>
      </c>
    </row>
    <row r="770" spans="1:10">
      <c r="A770" s="4"/>
      <c r="B770" s="89" t="s">
        <v>326</v>
      </c>
      <c r="C770" s="4" t="s">
        <v>327</v>
      </c>
      <c r="D770" s="95">
        <v>0</v>
      </c>
      <c r="E770" s="95">
        <v>0</v>
      </c>
      <c r="F770" s="95">
        <v>0</v>
      </c>
      <c r="G770" s="93">
        <v>0</v>
      </c>
      <c r="H770" s="91">
        <v>0</v>
      </c>
      <c r="I770" s="92">
        <f t="shared" si="20"/>
        <v>0</v>
      </c>
    </row>
    <row r="771" spans="1:10">
      <c r="A771" s="4"/>
      <c r="B771" s="89" t="s">
        <v>328</v>
      </c>
      <c r="C771" s="4" t="s">
        <v>329</v>
      </c>
      <c r="D771" s="95">
        <v>0</v>
      </c>
      <c r="E771" s="95">
        <v>0</v>
      </c>
      <c r="F771" s="95">
        <v>0</v>
      </c>
      <c r="G771" s="93">
        <v>0</v>
      </c>
      <c r="H771" s="91">
        <v>0</v>
      </c>
      <c r="I771" s="92">
        <f t="shared" si="20"/>
        <v>0</v>
      </c>
    </row>
    <row r="772" spans="1:10">
      <c r="A772" s="4"/>
      <c r="B772" s="89" t="s">
        <v>330</v>
      </c>
      <c r="C772" s="4" t="s">
        <v>331</v>
      </c>
      <c r="D772" s="95">
        <v>0</v>
      </c>
      <c r="E772" s="95">
        <v>0</v>
      </c>
      <c r="F772" s="95">
        <v>0</v>
      </c>
      <c r="G772" s="93">
        <v>0</v>
      </c>
      <c r="H772" s="91">
        <v>0</v>
      </c>
      <c r="I772" s="92">
        <f t="shared" si="20"/>
        <v>0</v>
      </c>
    </row>
    <row r="773" spans="1:10">
      <c r="A773" s="4"/>
      <c r="B773" s="89" t="s">
        <v>332</v>
      </c>
      <c r="C773" s="4" t="s">
        <v>333</v>
      </c>
      <c r="D773" s="95">
        <v>0</v>
      </c>
      <c r="E773" s="95">
        <v>0</v>
      </c>
      <c r="F773" s="95">
        <v>0</v>
      </c>
      <c r="G773" s="93">
        <v>0</v>
      </c>
      <c r="H773" s="91">
        <v>0</v>
      </c>
      <c r="I773" s="92">
        <f t="shared" si="20"/>
        <v>0</v>
      </c>
    </row>
    <row r="774" spans="1:10">
      <c r="A774" s="4"/>
      <c r="B774" s="89" t="s">
        <v>334</v>
      </c>
      <c r="C774" s="4" t="s">
        <v>335</v>
      </c>
      <c r="D774" s="95">
        <v>0</v>
      </c>
      <c r="E774" s="95">
        <v>0</v>
      </c>
      <c r="F774" s="95">
        <v>0</v>
      </c>
      <c r="G774" s="93">
        <v>0</v>
      </c>
      <c r="H774" s="91">
        <v>0</v>
      </c>
      <c r="I774" s="92">
        <f t="shared" si="20"/>
        <v>0</v>
      </c>
    </row>
    <row r="775" spans="1:10">
      <c r="A775" s="4"/>
      <c r="B775" s="89" t="s">
        <v>336</v>
      </c>
      <c r="C775" s="4" t="s">
        <v>337</v>
      </c>
      <c r="D775" s="95">
        <v>0</v>
      </c>
      <c r="E775" s="95">
        <v>0</v>
      </c>
      <c r="F775" s="95">
        <v>0</v>
      </c>
      <c r="G775" s="93">
        <v>0</v>
      </c>
      <c r="H775" s="91">
        <v>0</v>
      </c>
      <c r="I775" s="92">
        <f t="shared" si="20"/>
        <v>0</v>
      </c>
    </row>
    <row r="776" spans="1:10" ht="12" thickBot="1">
      <c r="A776" s="4"/>
      <c r="B776" s="89" t="s">
        <v>338</v>
      </c>
      <c r="C776" s="4" t="s">
        <v>339</v>
      </c>
      <c r="D776" s="95">
        <v>0</v>
      </c>
      <c r="E776" s="95">
        <v>0</v>
      </c>
      <c r="F776" s="95">
        <v>0</v>
      </c>
      <c r="G776" s="93">
        <v>0</v>
      </c>
      <c r="H776" s="91">
        <v>0</v>
      </c>
      <c r="I776" s="92">
        <f t="shared" si="20"/>
        <v>0</v>
      </c>
    </row>
    <row r="777" spans="1:10" ht="13" thickTop="1" thickBot="1">
      <c r="A777" s="4"/>
      <c r="B777" s="89"/>
      <c r="C777" s="4" t="s">
        <v>387</v>
      </c>
      <c r="D777" s="36">
        <f>SUM(D743:D776)</f>
        <v>0</v>
      </c>
      <c r="E777" s="36">
        <f>SUM(E743:E776)</f>
        <v>0</v>
      </c>
      <c r="F777" s="36">
        <f>SUM(F743:F776)</f>
        <v>0</v>
      </c>
      <c r="G777" s="36">
        <f>SUM(G743:G776)</f>
        <v>0</v>
      </c>
      <c r="H777" s="36">
        <f>SUM(H743:H776)</f>
        <v>0</v>
      </c>
      <c r="I777" s="36">
        <f>SUM(G777+H777)</f>
        <v>0</v>
      </c>
    </row>
    <row r="778" spans="1:10" ht="12" thickTop="1">
      <c r="A778" s="4"/>
      <c r="B778" s="4"/>
      <c r="C778" s="4"/>
      <c r="D778" s="33"/>
      <c r="E778" s="33"/>
      <c r="F778" s="33"/>
      <c r="G778" s="33"/>
      <c r="H778" s="33"/>
      <c r="I778" s="34"/>
    </row>
    <row r="779" spans="1:10">
      <c r="A779" s="96" t="s">
        <v>388</v>
      </c>
      <c r="B779" s="4"/>
      <c r="C779" s="4"/>
      <c r="D779" s="33"/>
      <c r="E779" s="33"/>
      <c r="F779" s="33"/>
      <c r="G779" s="33"/>
      <c r="H779" s="33"/>
      <c r="I779" s="34"/>
    </row>
    <row r="780" spans="1:10" s="82" customFormat="1">
      <c r="B780" s="83" t="s">
        <v>276</v>
      </c>
      <c r="C780" s="84" t="s">
        <v>277</v>
      </c>
      <c r="D780" s="85">
        <v>0</v>
      </c>
      <c r="E780" s="85">
        <v>0</v>
      </c>
      <c r="F780" s="85">
        <v>0</v>
      </c>
      <c r="G780" s="86">
        <f t="array" ref="G780">SUM(IF(CertFund&amp;CertProg&amp;CertObj=RIGHT(LEFT($A$2,7),2)&amp;LEFT(A779,4)&amp;B780,CertSalary))</f>
        <v>0</v>
      </c>
      <c r="H780" s="87">
        <v>0</v>
      </c>
      <c r="I780" s="88">
        <f t="shared" ref="I780:I814" si="21">SUM(G780+H780)</f>
        <v>0</v>
      </c>
    </row>
    <row r="781" spans="1:10" s="82" customFormat="1">
      <c r="B781" s="83" t="s">
        <v>276</v>
      </c>
      <c r="C781" s="84" t="s">
        <v>278</v>
      </c>
      <c r="D781" s="85">
        <v>0</v>
      </c>
      <c r="E781" s="85">
        <v>0</v>
      </c>
      <c r="F781" s="85">
        <v>0</v>
      </c>
      <c r="G781" s="85">
        <v>0</v>
      </c>
      <c r="H781" s="87">
        <v>0</v>
      </c>
      <c r="I781" s="88">
        <f t="shared" si="21"/>
        <v>0</v>
      </c>
    </row>
    <row r="782" spans="1:10" s="82" customFormat="1">
      <c r="A782" s="84"/>
      <c r="B782" s="83" t="s">
        <v>279</v>
      </c>
      <c r="C782" s="84" t="s">
        <v>280</v>
      </c>
      <c r="D782" s="85">
        <v>0</v>
      </c>
      <c r="E782" s="85">
        <v>0</v>
      </c>
      <c r="F782" s="85">
        <v>0</v>
      </c>
      <c r="G782" s="72">
        <f t="array" ref="G782">SUM(IF(CertFund&amp;CertProg&amp;CertObj=RIGHT(LEFT($A$2,7),2)&amp;LEFT(A779,4)&amp;B780,CertBen))</f>
        <v>0</v>
      </c>
      <c r="H782" s="87">
        <v>0</v>
      </c>
      <c r="I782" s="88">
        <f t="shared" si="21"/>
        <v>0</v>
      </c>
    </row>
    <row r="783" spans="1:10">
      <c r="A783" s="4"/>
      <c r="B783" s="89" t="s">
        <v>279</v>
      </c>
      <c r="C783" s="4" t="s">
        <v>281</v>
      </c>
      <c r="D783" s="90">
        <v>0</v>
      </c>
      <c r="E783" s="90">
        <v>0</v>
      </c>
      <c r="F783" s="90">
        <v>0</v>
      </c>
      <c r="G783" s="90">
        <v>0</v>
      </c>
      <c r="H783" s="91">
        <v>0</v>
      </c>
      <c r="I783" s="92">
        <f t="shared" si="21"/>
        <v>0</v>
      </c>
      <c r="J783" s="82"/>
    </row>
    <row r="784" spans="1:10">
      <c r="A784" s="4"/>
      <c r="B784" s="89" t="s">
        <v>282</v>
      </c>
      <c r="C784" s="4" t="s">
        <v>283</v>
      </c>
      <c r="D784" s="95">
        <v>0</v>
      </c>
      <c r="E784" s="95">
        <v>0</v>
      </c>
      <c r="F784" s="95">
        <v>0</v>
      </c>
      <c r="G784" s="93">
        <v>0</v>
      </c>
      <c r="H784" s="91">
        <v>0</v>
      </c>
      <c r="I784" s="92">
        <f t="shared" si="21"/>
        <v>0</v>
      </c>
    </row>
    <row r="785" spans="1:9">
      <c r="A785" s="4"/>
      <c r="B785" s="89" t="s">
        <v>284</v>
      </c>
      <c r="C785" s="4" t="s">
        <v>285</v>
      </c>
      <c r="D785" s="95">
        <v>0</v>
      </c>
      <c r="E785" s="95">
        <v>0</v>
      </c>
      <c r="F785" s="95">
        <v>0</v>
      </c>
      <c r="G785" s="93">
        <v>0</v>
      </c>
      <c r="H785" s="91">
        <v>0</v>
      </c>
      <c r="I785" s="92">
        <f t="shared" si="21"/>
        <v>0</v>
      </c>
    </row>
    <row r="786" spans="1:9">
      <c r="A786" s="4"/>
      <c r="B786" s="89" t="s">
        <v>286</v>
      </c>
      <c r="C786" s="4" t="s">
        <v>287</v>
      </c>
      <c r="D786" s="95">
        <v>0</v>
      </c>
      <c r="E786" s="95">
        <v>0</v>
      </c>
      <c r="F786" s="95">
        <v>0</v>
      </c>
      <c r="G786" s="93">
        <v>0</v>
      </c>
      <c r="H786" s="91">
        <v>0</v>
      </c>
      <c r="I786" s="92">
        <f t="shared" si="21"/>
        <v>0</v>
      </c>
    </row>
    <row r="787" spans="1:9">
      <c r="A787" s="4"/>
      <c r="B787" s="89" t="s">
        <v>288</v>
      </c>
      <c r="C787" s="4" t="s">
        <v>289</v>
      </c>
      <c r="D787" s="95">
        <v>0</v>
      </c>
      <c r="E787" s="95">
        <v>0</v>
      </c>
      <c r="F787" s="95">
        <v>0</v>
      </c>
      <c r="G787" s="93">
        <v>0</v>
      </c>
      <c r="H787" s="91">
        <v>0</v>
      </c>
      <c r="I787" s="92">
        <f t="shared" si="21"/>
        <v>0</v>
      </c>
    </row>
    <row r="788" spans="1:9">
      <c r="A788" s="4"/>
      <c r="B788" s="89" t="s">
        <v>290</v>
      </c>
      <c r="C788" s="4" t="s">
        <v>291</v>
      </c>
      <c r="D788" s="95">
        <v>0</v>
      </c>
      <c r="E788" s="95">
        <v>0</v>
      </c>
      <c r="F788" s="95">
        <v>0</v>
      </c>
      <c r="G788" s="93">
        <v>0</v>
      </c>
      <c r="H788" s="91">
        <v>0</v>
      </c>
      <c r="I788" s="92">
        <f t="shared" si="21"/>
        <v>0</v>
      </c>
    </row>
    <row r="789" spans="1:9">
      <c r="A789" s="4"/>
      <c r="B789" s="89" t="s">
        <v>292</v>
      </c>
      <c r="C789" s="4" t="s">
        <v>293</v>
      </c>
      <c r="D789" s="95">
        <v>0</v>
      </c>
      <c r="E789" s="95">
        <v>0</v>
      </c>
      <c r="F789" s="95">
        <v>0</v>
      </c>
      <c r="G789" s="93">
        <v>0</v>
      </c>
      <c r="H789" s="91">
        <v>0</v>
      </c>
      <c r="I789" s="92">
        <f t="shared" si="21"/>
        <v>0</v>
      </c>
    </row>
    <row r="790" spans="1:9">
      <c r="A790" s="4"/>
      <c r="B790" s="89" t="s">
        <v>361</v>
      </c>
      <c r="C790" s="4" t="s">
        <v>362</v>
      </c>
      <c r="D790" s="95">
        <v>0</v>
      </c>
      <c r="E790" s="95">
        <v>0</v>
      </c>
      <c r="F790" s="95">
        <v>0</v>
      </c>
      <c r="G790" s="93">
        <v>0</v>
      </c>
      <c r="H790" s="91">
        <v>0</v>
      </c>
      <c r="I790" s="92">
        <f t="shared" si="21"/>
        <v>0</v>
      </c>
    </row>
    <row r="791" spans="1:9">
      <c r="A791" s="4"/>
      <c r="B791" s="89" t="s">
        <v>294</v>
      </c>
      <c r="C791" s="4" t="s">
        <v>295</v>
      </c>
      <c r="D791" s="95">
        <v>0</v>
      </c>
      <c r="E791" s="95">
        <v>0</v>
      </c>
      <c r="F791" s="95">
        <v>0</v>
      </c>
      <c r="G791" s="93">
        <v>0</v>
      </c>
      <c r="H791" s="91">
        <v>0</v>
      </c>
      <c r="I791" s="92">
        <f t="shared" si="21"/>
        <v>0</v>
      </c>
    </row>
    <row r="792" spans="1:9" ht="14">
      <c r="A792" s="4"/>
      <c r="B792" s="94" t="s">
        <v>296</v>
      </c>
      <c r="C792" s="31" t="s">
        <v>297</v>
      </c>
      <c r="D792" s="95">
        <v>0</v>
      </c>
      <c r="E792" s="95">
        <v>0</v>
      </c>
      <c r="F792" s="95">
        <v>0</v>
      </c>
      <c r="G792" s="93">
        <v>0</v>
      </c>
      <c r="H792" s="91">
        <v>0</v>
      </c>
      <c r="I792" s="92">
        <f t="shared" si="21"/>
        <v>0</v>
      </c>
    </row>
    <row r="793" spans="1:9">
      <c r="A793" s="4"/>
      <c r="B793" s="89" t="s">
        <v>298</v>
      </c>
      <c r="C793" s="4" t="s">
        <v>299</v>
      </c>
      <c r="D793" s="95">
        <v>0</v>
      </c>
      <c r="E793" s="95">
        <v>0</v>
      </c>
      <c r="F793" s="95">
        <v>0</v>
      </c>
      <c r="G793" s="93">
        <v>0</v>
      </c>
      <c r="H793" s="91">
        <v>0</v>
      </c>
      <c r="I793" s="92">
        <f t="shared" si="21"/>
        <v>0</v>
      </c>
    </row>
    <row r="794" spans="1:9">
      <c r="A794" s="4"/>
      <c r="B794" s="89" t="s">
        <v>300</v>
      </c>
      <c r="C794" s="4" t="s">
        <v>363</v>
      </c>
      <c r="D794" s="95">
        <v>0</v>
      </c>
      <c r="E794" s="95">
        <v>0</v>
      </c>
      <c r="F794" s="95">
        <v>0</v>
      </c>
      <c r="G794" s="93">
        <v>0</v>
      </c>
      <c r="H794" s="91">
        <v>0</v>
      </c>
      <c r="I794" s="92">
        <f t="shared" si="21"/>
        <v>0</v>
      </c>
    </row>
    <row r="795" spans="1:9">
      <c r="A795" s="4"/>
      <c r="B795" s="89" t="s">
        <v>302</v>
      </c>
      <c r="C795" s="4" t="s">
        <v>303</v>
      </c>
      <c r="D795" s="95">
        <v>0</v>
      </c>
      <c r="E795" s="95">
        <v>0</v>
      </c>
      <c r="F795" s="95">
        <v>0</v>
      </c>
      <c r="G795" s="93">
        <v>0</v>
      </c>
      <c r="H795" s="91">
        <v>0</v>
      </c>
      <c r="I795" s="92">
        <f t="shared" si="21"/>
        <v>0</v>
      </c>
    </row>
    <row r="796" spans="1:9">
      <c r="A796" s="4"/>
      <c r="B796" s="89" t="s">
        <v>304</v>
      </c>
      <c r="C796" s="4" t="s">
        <v>305</v>
      </c>
      <c r="D796" s="95">
        <v>0</v>
      </c>
      <c r="E796" s="95">
        <v>0</v>
      </c>
      <c r="F796" s="95">
        <v>0</v>
      </c>
      <c r="G796" s="93">
        <v>0</v>
      </c>
      <c r="H796" s="91">
        <v>0</v>
      </c>
      <c r="I796" s="92">
        <f t="shared" si="21"/>
        <v>0</v>
      </c>
    </row>
    <row r="797" spans="1:9">
      <c r="A797" s="4"/>
      <c r="B797" s="89" t="s">
        <v>306</v>
      </c>
      <c r="C797" s="4" t="s">
        <v>307</v>
      </c>
      <c r="D797" s="95">
        <v>0</v>
      </c>
      <c r="E797" s="95">
        <v>0</v>
      </c>
      <c r="F797" s="95">
        <v>0</v>
      </c>
      <c r="G797" s="93">
        <v>0</v>
      </c>
      <c r="H797" s="91">
        <v>0</v>
      </c>
      <c r="I797" s="92">
        <f t="shared" si="21"/>
        <v>0</v>
      </c>
    </row>
    <row r="798" spans="1:9">
      <c r="A798" s="4"/>
      <c r="B798" s="89" t="s">
        <v>308</v>
      </c>
      <c r="C798" s="4" t="s">
        <v>309</v>
      </c>
      <c r="D798" s="95">
        <v>0</v>
      </c>
      <c r="E798" s="95">
        <v>0</v>
      </c>
      <c r="F798" s="95">
        <v>0</v>
      </c>
      <c r="G798" s="93">
        <v>0</v>
      </c>
      <c r="H798" s="91">
        <v>0</v>
      </c>
      <c r="I798" s="92">
        <f t="shared" si="21"/>
        <v>0</v>
      </c>
    </row>
    <row r="799" spans="1:9">
      <c r="A799" s="4"/>
      <c r="B799" s="89" t="s">
        <v>310</v>
      </c>
      <c r="C799" s="4" t="s">
        <v>311</v>
      </c>
      <c r="D799" s="95">
        <v>0</v>
      </c>
      <c r="E799" s="95">
        <v>0</v>
      </c>
      <c r="F799" s="95">
        <v>0</v>
      </c>
      <c r="G799" s="93">
        <v>0</v>
      </c>
      <c r="H799" s="91">
        <v>0</v>
      </c>
      <c r="I799" s="92">
        <f t="shared" si="21"/>
        <v>0</v>
      </c>
    </row>
    <row r="800" spans="1:9">
      <c r="A800" s="4"/>
      <c r="B800" s="89" t="s">
        <v>312</v>
      </c>
      <c r="C800" s="4" t="s">
        <v>313</v>
      </c>
      <c r="D800" s="95">
        <v>0</v>
      </c>
      <c r="E800" s="95">
        <v>0</v>
      </c>
      <c r="F800" s="95">
        <v>0</v>
      </c>
      <c r="G800" s="93">
        <v>0</v>
      </c>
      <c r="H800" s="91">
        <v>0</v>
      </c>
      <c r="I800" s="92">
        <f t="shared" si="21"/>
        <v>0</v>
      </c>
    </row>
    <row r="801" spans="1:9">
      <c r="A801" s="4"/>
      <c r="B801" s="89" t="s">
        <v>314</v>
      </c>
      <c r="C801" s="4" t="s">
        <v>315</v>
      </c>
      <c r="D801" s="95">
        <v>0</v>
      </c>
      <c r="E801" s="95">
        <v>0</v>
      </c>
      <c r="F801" s="95">
        <v>0</v>
      </c>
      <c r="G801" s="93">
        <v>0</v>
      </c>
      <c r="H801" s="91">
        <v>0</v>
      </c>
      <c r="I801" s="92">
        <f t="shared" si="21"/>
        <v>0</v>
      </c>
    </row>
    <row r="802" spans="1:9">
      <c r="A802" s="4"/>
      <c r="B802" s="89" t="s">
        <v>316</v>
      </c>
      <c r="C802" s="4" t="s">
        <v>364</v>
      </c>
      <c r="D802" s="95">
        <v>0</v>
      </c>
      <c r="E802" s="95">
        <v>0</v>
      </c>
      <c r="F802" s="95">
        <v>0</v>
      </c>
      <c r="G802" s="93">
        <v>0</v>
      </c>
      <c r="H802" s="91">
        <v>0</v>
      </c>
      <c r="I802" s="92">
        <f t="shared" si="21"/>
        <v>0</v>
      </c>
    </row>
    <row r="803" spans="1:9">
      <c r="A803" s="4"/>
      <c r="B803" s="89" t="s">
        <v>318</v>
      </c>
      <c r="C803" s="4" t="s">
        <v>319</v>
      </c>
      <c r="D803" s="95">
        <v>0</v>
      </c>
      <c r="E803" s="95">
        <v>0</v>
      </c>
      <c r="F803" s="95">
        <v>0</v>
      </c>
      <c r="G803" s="93">
        <v>0</v>
      </c>
      <c r="H803" s="91">
        <v>0</v>
      </c>
      <c r="I803" s="92">
        <f t="shared" si="21"/>
        <v>0</v>
      </c>
    </row>
    <row r="804" spans="1:9">
      <c r="A804" s="4"/>
      <c r="B804" s="89" t="s">
        <v>320</v>
      </c>
      <c r="C804" s="4" t="s">
        <v>321</v>
      </c>
      <c r="D804" s="95">
        <v>0</v>
      </c>
      <c r="E804" s="95">
        <v>0</v>
      </c>
      <c r="F804" s="95">
        <v>0</v>
      </c>
      <c r="G804" s="93">
        <v>0</v>
      </c>
      <c r="H804" s="91">
        <v>0</v>
      </c>
      <c r="I804" s="92">
        <f t="shared" si="21"/>
        <v>0</v>
      </c>
    </row>
    <row r="805" spans="1:9">
      <c r="A805" s="4"/>
      <c r="B805" s="89" t="s">
        <v>322</v>
      </c>
      <c r="C805" s="4" t="s">
        <v>323</v>
      </c>
      <c r="D805" s="95">
        <v>0</v>
      </c>
      <c r="E805" s="95">
        <v>0</v>
      </c>
      <c r="F805" s="95">
        <v>0</v>
      </c>
      <c r="G805" s="93">
        <v>0</v>
      </c>
      <c r="H805" s="91">
        <v>0</v>
      </c>
      <c r="I805" s="92">
        <f t="shared" si="21"/>
        <v>0</v>
      </c>
    </row>
    <row r="806" spans="1:9">
      <c r="A806" s="4"/>
      <c r="B806" s="89" t="s">
        <v>324</v>
      </c>
      <c r="C806" s="4" t="s">
        <v>325</v>
      </c>
      <c r="D806" s="95">
        <v>0</v>
      </c>
      <c r="E806" s="95">
        <v>0</v>
      </c>
      <c r="F806" s="95">
        <v>0</v>
      </c>
      <c r="G806" s="93">
        <v>0</v>
      </c>
      <c r="H806" s="91">
        <v>0</v>
      </c>
      <c r="I806" s="92">
        <f t="shared" si="21"/>
        <v>0</v>
      </c>
    </row>
    <row r="807" spans="1:9">
      <c r="A807" s="4"/>
      <c r="B807" s="89" t="s">
        <v>326</v>
      </c>
      <c r="C807" s="4" t="s">
        <v>327</v>
      </c>
      <c r="D807" s="95">
        <v>0</v>
      </c>
      <c r="E807" s="95">
        <v>0</v>
      </c>
      <c r="F807" s="95">
        <v>0</v>
      </c>
      <c r="G807" s="93">
        <v>0</v>
      </c>
      <c r="H807" s="91">
        <v>0</v>
      </c>
      <c r="I807" s="92">
        <f t="shared" si="21"/>
        <v>0</v>
      </c>
    </row>
    <row r="808" spans="1:9">
      <c r="A808" s="4"/>
      <c r="B808" s="89" t="s">
        <v>328</v>
      </c>
      <c r="C808" s="4" t="s">
        <v>329</v>
      </c>
      <c r="D808" s="95">
        <v>0</v>
      </c>
      <c r="E808" s="95">
        <v>0</v>
      </c>
      <c r="F808" s="95">
        <v>0</v>
      </c>
      <c r="G808" s="93">
        <v>0</v>
      </c>
      <c r="H808" s="91">
        <v>0</v>
      </c>
      <c r="I808" s="92">
        <f t="shared" si="21"/>
        <v>0</v>
      </c>
    </row>
    <row r="809" spans="1:9">
      <c r="A809" s="4"/>
      <c r="B809" s="89" t="s">
        <v>330</v>
      </c>
      <c r="C809" s="4" t="s">
        <v>331</v>
      </c>
      <c r="D809" s="95">
        <v>0</v>
      </c>
      <c r="E809" s="95">
        <v>0</v>
      </c>
      <c r="F809" s="95">
        <v>0</v>
      </c>
      <c r="G809" s="93">
        <v>0</v>
      </c>
      <c r="H809" s="91">
        <v>0</v>
      </c>
      <c r="I809" s="92">
        <f t="shared" si="21"/>
        <v>0</v>
      </c>
    </row>
    <row r="810" spans="1:9">
      <c r="A810" s="4"/>
      <c r="B810" s="89" t="s">
        <v>332</v>
      </c>
      <c r="C810" s="4" t="s">
        <v>333</v>
      </c>
      <c r="D810" s="95">
        <v>0</v>
      </c>
      <c r="E810" s="95">
        <v>0</v>
      </c>
      <c r="F810" s="95">
        <v>0</v>
      </c>
      <c r="G810" s="93">
        <v>0</v>
      </c>
      <c r="H810" s="91">
        <v>0</v>
      </c>
      <c r="I810" s="92">
        <f t="shared" si="21"/>
        <v>0</v>
      </c>
    </row>
    <row r="811" spans="1:9">
      <c r="A811" s="4"/>
      <c r="B811" s="89" t="s">
        <v>334</v>
      </c>
      <c r="C811" s="4" t="s">
        <v>335</v>
      </c>
      <c r="D811" s="95">
        <v>0</v>
      </c>
      <c r="E811" s="95">
        <v>0</v>
      </c>
      <c r="F811" s="95">
        <v>0</v>
      </c>
      <c r="G811" s="93">
        <v>0</v>
      </c>
      <c r="H811" s="91">
        <v>0</v>
      </c>
      <c r="I811" s="92">
        <f t="shared" si="21"/>
        <v>0</v>
      </c>
    </row>
    <row r="812" spans="1:9">
      <c r="A812" s="4"/>
      <c r="B812" s="89" t="s">
        <v>336</v>
      </c>
      <c r="C812" s="4" t="s">
        <v>337</v>
      </c>
      <c r="D812" s="95">
        <v>0</v>
      </c>
      <c r="E812" s="95">
        <v>0</v>
      </c>
      <c r="F812" s="95">
        <v>0</v>
      </c>
      <c r="G812" s="93">
        <v>0</v>
      </c>
      <c r="H812" s="91">
        <v>0</v>
      </c>
      <c r="I812" s="92">
        <f t="shared" si="21"/>
        <v>0</v>
      </c>
    </row>
    <row r="813" spans="1:9" ht="12" thickBot="1">
      <c r="A813" s="4"/>
      <c r="B813" s="89" t="s">
        <v>338</v>
      </c>
      <c r="C813" s="4" t="s">
        <v>339</v>
      </c>
      <c r="D813" s="95">
        <v>0</v>
      </c>
      <c r="E813" s="95">
        <v>0</v>
      </c>
      <c r="F813" s="95">
        <v>0</v>
      </c>
      <c r="G813" s="93">
        <v>0</v>
      </c>
      <c r="H813" s="91">
        <v>0</v>
      </c>
      <c r="I813" s="92">
        <f t="shared" si="21"/>
        <v>0</v>
      </c>
    </row>
    <row r="814" spans="1:9" ht="13" thickTop="1" thickBot="1">
      <c r="A814" s="4"/>
      <c r="B814" s="89"/>
      <c r="C814" s="4" t="s">
        <v>389</v>
      </c>
      <c r="D814" s="36">
        <f>SUM(D780:D813)</f>
        <v>0</v>
      </c>
      <c r="E814" s="36">
        <f>SUM(E780:E813)</f>
        <v>0</v>
      </c>
      <c r="F814" s="36">
        <f>SUM(F780:F813)</f>
        <v>0</v>
      </c>
      <c r="G814" s="36">
        <f>SUM(G780:G813)</f>
        <v>0</v>
      </c>
      <c r="H814" s="36">
        <f>SUM(H780:H813)</f>
        <v>0</v>
      </c>
      <c r="I814" s="36">
        <f t="shared" si="21"/>
        <v>0</v>
      </c>
    </row>
    <row r="815" spans="1:9" ht="12" thickTop="1">
      <c r="A815" s="4"/>
      <c r="B815" s="4"/>
      <c r="C815" s="4"/>
      <c r="D815" s="33"/>
      <c r="E815" s="33"/>
      <c r="F815" s="33"/>
      <c r="G815" s="33"/>
      <c r="H815" s="33"/>
      <c r="I815" s="34"/>
    </row>
    <row r="816" spans="1:9">
      <c r="A816" s="96" t="s">
        <v>390</v>
      </c>
      <c r="B816" s="4"/>
      <c r="C816" s="4"/>
      <c r="D816" s="33"/>
      <c r="E816" s="33"/>
      <c r="F816" s="33"/>
      <c r="G816" s="33"/>
      <c r="H816" s="33"/>
      <c r="I816" s="34"/>
    </row>
    <row r="817" spans="1:10" s="82" customFormat="1">
      <c r="B817" s="83" t="s">
        <v>276</v>
      </c>
      <c r="C817" s="84" t="s">
        <v>277</v>
      </c>
      <c r="D817" s="85">
        <v>0</v>
      </c>
      <c r="E817" s="85">
        <v>0</v>
      </c>
      <c r="F817" s="85">
        <v>0</v>
      </c>
      <c r="G817" s="86">
        <f t="array" ref="G817">SUM(IF(CertFund&amp;CertProg&amp;CertObj=RIGHT(LEFT($A$2,7),2)&amp;LEFT(A816,4)&amp;B817,CertSalary))</f>
        <v>0</v>
      </c>
      <c r="H817" s="87">
        <v>0</v>
      </c>
      <c r="I817" s="88">
        <f t="shared" ref="I817:I851" si="22">SUM(G817+H817)</f>
        <v>0</v>
      </c>
    </row>
    <row r="818" spans="1:10" s="82" customFormat="1">
      <c r="B818" s="83" t="s">
        <v>276</v>
      </c>
      <c r="C818" s="84" t="s">
        <v>278</v>
      </c>
      <c r="D818" s="85">
        <v>0</v>
      </c>
      <c r="E818" s="85">
        <v>0</v>
      </c>
      <c r="F818" s="85">
        <v>0</v>
      </c>
      <c r="G818" s="85">
        <v>0</v>
      </c>
      <c r="H818" s="87">
        <v>0</v>
      </c>
      <c r="I818" s="88">
        <f t="shared" si="22"/>
        <v>0</v>
      </c>
    </row>
    <row r="819" spans="1:10" s="82" customFormat="1">
      <c r="A819" s="84"/>
      <c r="B819" s="83" t="s">
        <v>279</v>
      </c>
      <c r="C819" s="84" t="s">
        <v>280</v>
      </c>
      <c r="D819" s="85">
        <v>0</v>
      </c>
      <c r="E819" s="85">
        <v>0</v>
      </c>
      <c r="F819" s="85">
        <v>0</v>
      </c>
      <c r="G819" s="72">
        <f t="array" ref="G819">SUM(IF(CertFund&amp;CertProg&amp;CertObj=RIGHT(LEFT($A$2,7),2)&amp;LEFT(A816,4)&amp;B817,CertBen))</f>
        <v>0</v>
      </c>
      <c r="H819" s="87">
        <v>0</v>
      </c>
      <c r="I819" s="88">
        <f t="shared" si="22"/>
        <v>0</v>
      </c>
    </row>
    <row r="820" spans="1:10">
      <c r="A820" s="4"/>
      <c r="B820" s="89" t="s">
        <v>279</v>
      </c>
      <c r="C820" s="4" t="s">
        <v>281</v>
      </c>
      <c r="D820" s="90">
        <v>0</v>
      </c>
      <c r="E820" s="90">
        <v>0</v>
      </c>
      <c r="F820" s="90">
        <v>0</v>
      </c>
      <c r="G820" s="90">
        <v>0</v>
      </c>
      <c r="H820" s="91">
        <v>0</v>
      </c>
      <c r="I820" s="92">
        <f t="shared" si="22"/>
        <v>0</v>
      </c>
      <c r="J820" s="82"/>
    </row>
    <row r="821" spans="1:10">
      <c r="A821" s="4"/>
      <c r="B821" s="89" t="s">
        <v>282</v>
      </c>
      <c r="C821" s="4" t="s">
        <v>283</v>
      </c>
      <c r="D821" s="95">
        <v>0</v>
      </c>
      <c r="E821" s="95">
        <v>0</v>
      </c>
      <c r="F821" s="95">
        <v>0</v>
      </c>
      <c r="G821" s="93">
        <v>0</v>
      </c>
      <c r="H821" s="91">
        <v>0</v>
      </c>
      <c r="I821" s="92">
        <f t="shared" si="22"/>
        <v>0</v>
      </c>
    </row>
    <row r="822" spans="1:10">
      <c r="A822" s="4"/>
      <c r="B822" s="89" t="s">
        <v>284</v>
      </c>
      <c r="C822" s="4" t="s">
        <v>285</v>
      </c>
      <c r="D822" s="95">
        <v>0</v>
      </c>
      <c r="E822" s="95">
        <v>0</v>
      </c>
      <c r="F822" s="95">
        <v>0</v>
      </c>
      <c r="G822" s="93">
        <v>0</v>
      </c>
      <c r="H822" s="91">
        <v>0</v>
      </c>
      <c r="I822" s="92">
        <f t="shared" si="22"/>
        <v>0</v>
      </c>
    </row>
    <row r="823" spans="1:10">
      <c r="A823" s="4"/>
      <c r="B823" s="89" t="s">
        <v>286</v>
      </c>
      <c r="C823" s="4" t="s">
        <v>287</v>
      </c>
      <c r="D823" s="95">
        <v>0</v>
      </c>
      <c r="E823" s="95">
        <v>0</v>
      </c>
      <c r="F823" s="95">
        <v>0</v>
      </c>
      <c r="G823" s="93">
        <v>0</v>
      </c>
      <c r="H823" s="91">
        <v>0</v>
      </c>
      <c r="I823" s="92">
        <f t="shared" si="22"/>
        <v>0</v>
      </c>
    </row>
    <row r="824" spans="1:10">
      <c r="A824" s="4"/>
      <c r="B824" s="89" t="s">
        <v>288</v>
      </c>
      <c r="C824" s="4" t="s">
        <v>289</v>
      </c>
      <c r="D824" s="95">
        <v>0</v>
      </c>
      <c r="E824" s="95">
        <v>0</v>
      </c>
      <c r="F824" s="95">
        <v>0</v>
      </c>
      <c r="G824" s="93">
        <v>0</v>
      </c>
      <c r="H824" s="91">
        <v>0</v>
      </c>
      <c r="I824" s="92">
        <f t="shared" si="22"/>
        <v>0</v>
      </c>
    </row>
    <row r="825" spans="1:10">
      <c r="A825" s="4"/>
      <c r="B825" s="89" t="s">
        <v>290</v>
      </c>
      <c r="C825" s="4" t="s">
        <v>291</v>
      </c>
      <c r="D825" s="95">
        <v>0</v>
      </c>
      <c r="E825" s="95">
        <v>0</v>
      </c>
      <c r="F825" s="95">
        <v>0</v>
      </c>
      <c r="G825" s="93">
        <v>0</v>
      </c>
      <c r="H825" s="91">
        <v>0</v>
      </c>
      <c r="I825" s="92">
        <f t="shared" si="22"/>
        <v>0</v>
      </c>
    </row>
    <row r="826" spans="1:10">
      <c r="A826" s="4"/>
      <c r="B826" s="89" t="s">
        <v>292</v>
      </c>
      <c r="C826" s="4" t="s">
        <v>293</v>
      </c>
      <c r="D826" s="95">
        <v>0</v>
      </c>
      <c r="E826" s="95">
        <v>0</v>
      </c>
      <c r="F826" s="95">
        <v>0</v>
      </c>
      <c r="G826" s="93">
        <v>0</v>
      </c>
      <c r="H826" s="91">
        <v>0</v>
      </c>
      <c r="I826" s="92">
        <f t="shared" si="22"/>
        <v>0</v>
      </c>
    </row>
    <row r="827" spans="1:10">
      <c r="A827" s="4"/>
      <c r="B827" s="89" t="s">
        <v>361</v>
      </c>
      <c r="C827" s="4" t="s">
        <v>362</v>
      </c>
      <c r="D827" s="95">
        <v>0</v>
      </c>
      <c r="E827" s="95">
        <v>0</v>
      </c>
      <c r="F827" s="95">
        <v>0</v>
      </c>
      <c r="G827" s="93">
        <v>0</v>
      </c>
      <c r="H827" s="91">
        <v>0</v>
      </c>
      <c r="I827" s="92">
        <f t="shared" si="22"/>
        <v>0</v>
      </c>
    </row>
    <row r="828" spans="1:10">
      <c r="A828" s="4"/>
      <c r="B828" s="89" t="s">
        <v>294</v>
      </c>
      <c r="C828" s="4" t="s">
        <v>295</v>
      </c>
      <c r="D828" s="95">
        <v>0</v>
      </c>
      <c r="E828" s="95">
        <v>0</v>
      </c>
      <c r="F828" s="95">
        <v>0</v>
      </c>
      <c r="G828" s="93">
        <v>0</v>
      </c>
      <c r="H828" s="91">
        <v>0</v>
      </c>
      <c r="I828" s="92">
        <f t="shared" si="22"/>
        <v>0</v>
      </c>
    </row>
    <row r="829" spans="1:10" ht="14">
      <c r="A829" s="4"/>
      <c r="B829" s="94" t="s">
        <v>296</v>
      </c>
      <c r="C829" s="31" t="s">
        <v>297</v>
      </c>
      <c r="D829" s="95">
        <v>0</v>
      </c>
      <c r="E829" s="95">
        <v>0</v>
      </c>
      <c r="F829" s="95">
        <v>0</v>
      </c>
      <c r="G829" s="93">
        <v>0</v>
      </c>
      <c r="H829" s="91">
        <v>0</v>
      </c>
      <c r="I829" s="92">
        <f t="shared" si="22"/>
        <v>0</v>
      </c>
    </row>
    <row r="830" spans="1:10">
      <c r="A830" s="4"/>
      <c r="B830" s="89" t="s">
        <v>298</v>
      </c>
      <c r="C830" s="4" t="s">
        <v>299</v>
      </c>
      <c r="D830" s="95">
        <v>0</v>
      </c>
      <c r="E830" s="95">
        <v>0</v>
      </c>
      <c r="F830" s="95">
        <v>0</v>
      </c>
      <c r="G830" s="93">
        <v>0</v>
      </c>
      <c r="H830" s="91">
        <v>0</v>
      </c>
      <c r="I830" s="92">
        <f t="shared" si="22"/>
        <v>0</v>
      </c>
    </row>
    <row r="831" spans="1:10">
      <c r="A831" s="4"/>
      <c r="B831" s="89" t="s">
        <v>300</v>
      </c>
      <c r="C831" s="4" t="s">
        <v>363</v>
      </c>
      <c r="D831" s="95">
        <v>0</v>
      </c>
      <c r="E831" s="95">
        <v>0</v>
      </c>
      <c r="F831" s="95">
        <v>0</v>
      </c>
      <c r="G831" s="93">
        <v>0</v>
      </c>
      <c r="H831" s="91">
        <v>0</v>
      </c>
      <c r="I831" s="92">
        <f t="shared" si="22"/>
        <v>0</v>
      </c>
    </row>
    <row r="832" spans="1:10">
      <c r="A832" s="4"/>
      <c r="B832" s="89" t="s">
        <v>302</v>
      </c>
      <c r="C832" s="4" t="s">
        <v>303</v>
      </c>
      <c r="D832" s="95">
        <v>0</v>
      </c>
      <c r="E832" s="95">
        <v>0</v>
      </c>
      <c r="F832" s="95">
        <v>0</v>
      </c>
      <c r="G832" s="93">
        <v>0</v>
      </c>
      <c r="H832" s="91">
        <v>0</v>
      </c>
      <c r="I832" s="92">
        <f t="shared" si="22"/>
        <v>0</v>
      </c>
    </row>
    <row r="833" spans="1:9">
      <c r="A833" s="4"/>
      <c r="B833" s="89" t="s">
        <v>304</v>
      </c>
      <c r="C833" s="4" t="s">
        <v>305</v>
      </c>
      <c r="D833" s="95">
        <v>0</v>
      </c>
      <c r="E833" s="95">
        <v>0</v>
      </c>
      <c r="F833" s="95">
        <v>0</v>
      </c>
      <c r="G833" s="93">
        <v>0</v>
      </c>
      <c r="H833" s="91">
        <v>0</v>
      </c>
      <c r="I833" s="92">
        <f t="shared" si="22"/>
        <v>0</v>
      </c>
    </row>
    <row r="834" spans="1:9">
      <c r="A834" s="4"/>
      <c r="B834" s="89" t="s">
        <v>306</v>
      </c>
      <c r="C834" s="4" t="s">
        <v>307</v>
      </c>
      <c r="D834" s="95">
        <v>0</v>
      </c>
      <c r="E834" s="95">
        <v>0</v>
      </c>
      <c r="F834" s="95">
        <v>0</v>
      </c>
      <c r="G834" s="93">
        <v>0</v>
      </c>
      <c r="H834" s="91">
        <v>0</v>
      </c>
      <c r="I834" s="92">
        <f t="shared" si="22"/>
        <v>0</v>
      </c>
    </row>
    <row r="835" spans="1:9">
      <c r="A835" s="4"/>
      <c r="B835" s="89" t="s">
        <v>308</v>
      </c>
      <c r="C835" s="4" t="s">
        <v>309</v>
      </c>
      <c r="D835" s="95">
        <v>0</v>
      </c>
      <c r="E835" s="95">
        <v>0</v>
      </c>
      <c r="F835" s="95">
        <v>0</v>
      </c>
      <c r="G835" s="93">
        <v>0</v>
      </c>
      <c r="H835" s="91">
        <v>0</v>
      </c>
      <c r="I835" s="92">
        <f t="shared" si="22"/>
        <v>0</v>
      </c>
    </row>
    <row r="836" spans="1:9">
      <c r="A836" s="4"/>
      <c r="B836" s="89" t="s">
        <v>310</v>
      </c>
      <c r="C836" s="4" t="s">
        <v>311</v>
      </c>
      <c r="D836" s="95">
        <v>0</v>
      </c>
      <c r="E836" s="95">
        <v>0</v>
      </c>
      <c r="F836" s="95">
        <v>0</v>
      </c>
      <c r="G836" s="93">
        <v>0</v>
      </c>
      <c r="H836" s="91">
        <v>0</v>
      </c>
      <c r="I836" s="92">
        <f t="shared" si="22"/>
        <v>0</v>
      </c>
    </row>
    <row r="837" spans="1:9">
      <c r="A837" s="4"/>
      <c r="B837" s="89" t="s">
        <v>312</v>
      </c>
      <c r="C837" s="4" t="s">
        <v>313</v>
      </c>
      <c r="D837" s="95">
        <v>0</v>
      </c>
      <c r="E837" s="95">
        <v>0</v>
      </c>
      <c r="F837" s="95">
        <v>0</v>
      </c>
      <c r="G837" s="93">
        <v>0</v>
      </c>
      <c r="H837" s="91">
        <v>0</v>
      </c>
      <c r="I837" s="92">
        <f t="shared" si="22"/>
        <v>0</v>
      </c>
    </row>
    <row r="838" spans="1:9">
      <c r="A838" s="4"/>
      <c r="B838" s="89" t="s">
        <v>314</v>
      </c>
      <c r="C838" s="4" t="s">
        <v>315</v>
      </c>
      <c r="D838" s="95">
        <v>0</v>
      </c>
      <c r="E838" s="95">
        <v>0</v>
      </c>
      <c r="F838" s="95">
        <v>0</v>
      </c>
      <c r="G838" s="93">
        <v>0</v>
      </c>
      <c r="H838" s="91">
        <v>0</v>
      </c>
      <c r="I838" s="92">
        <f t="shared" si="22"/>
        <v>0</v>
      </c>
    </row>
    <row r="839" spans="1:9">
      <c r="A839" s="4"/>
      <c r="B839" s="89" t="s">
        <v>316</v>
      </c>
      <c r="C839" s="4" t="s">
        <v>364</v>
      </c>
      <c r="D839" s="95">
        <v>0</v>
      </c>
      <c r="E839" s="95">
        <v>0</v>
      </c>
      <c r="F839" s="95">
        <v>0</v>
      </c>
      <c r="G839" s="93">
        <v>0</v>
      </c>
      <c r="H839" s="91">
        <v>0</v>
      </c>
      <c r="I839" s="92">
        <f t="shared" si="22"/>
        <v>0</v>
      </c>
    </row>
    <row r="840" spans="1:9">
      <c r="A840" s="4"/>
      <c r="B840" s="89" t="s">
        <v>318</v>
      </c>
      <c r="C840" s="4" t="s">
        <v>319</v>
      </c>
      <c r="D840" s="95">
        <v>0</v>
      </c>
      <c r="E840" s="95">
        <v>0</v>
      </c>
      <c r="F840" s="95">
        <v>0</v>
      </c>
      <c r="G840" s="93">
        <v>0</v>
      </c>
      <c r="H840" s="91">
        <v>0</v>
      </c>
      <c r="I840" s="92">
        <f t="shared" si="22"/>
        <v>0</v>
      </c>
    </row>
    <row r="841" spans="1:9">
      <c r="A841" s="4"/>
      <c r="B841" s="89" t="s">
        <v>320</v>
      </c>
      <c r="C841" s="4" t="s">
        <v>321</v>
      </c>
      <c r="D841" s="95">
        <v>0</v>
      </c>
      <c r="E841" s="95">
        <v>0</v>
      </c>
      <c r="F841" s="95">
        <v>0</v>
      </c>
      <c r="G841" s="93">
        <v>0</v>
      </c>
      <c r="H841" s="91">
        <v>0</v>
      </c>
      <c r="I841" s="92">
        <f t="shared" si="22"/>
        <v>0</v>
      </c>
    </row>
    <row r="842" spans="1:9">
      <c r="A842" s="4"/>
      <c r="B842" s="89" t="s">
        <v>322</v>
      </c>
      <c r="C842" s="4" t="s">
        <v>323</v>
      </c>
      <c r="D842" s="95">
        <v>0</v>
      </c>
      <c r="E842" s="95">
        <v>0</v>
      </c>
      <c r="F842" s="95">
        <v>0</v>
      </c>
      <c r="G842" s="93">
        <v>0</v>
      </c>
      <c r="H842" s="91">
        <v>0</v>
      </c>
      <c r="I842" s="92">
        <f t="shared" si="22"/>
        <v>0</v>
      </c>
    </row>
    <row r="843" spans="1:9">
      <c r="A843" s="4"/>
      <c r="B843" s="89" t="s">
        <v>324</v>
      </c>
      <c r="C843" s="4" t="s">
        <v>325</v>
      </c>
      <c r="D843" s="95">
        <v>0</v>
      </c>
      <c r="E843" s="95">
        <v>0</v>
      </c>
      <c r="F843" s="95">
        <v>0</v>
      </c>
      <c r="G843" s="93">
        <v>0</v>
      </c>
      <c r="H843" s="91">
        <v>0</v>
      </c>
      <c r="I843" s="92">
        <f t="shared" si="22"/>
        <v>0</v>
      </c>
    </row>
    <row r="844" spans="1:9">
      <c r="A844" s="4"/>
      <c r="B844" s="89" t="s">
        <v>326</v>
      </c>
      <c r="C844" s="4" t="s">
        <v>327</v>
      </c>
      <c r="D844" s="95">
        <v>0</v>
      </c>
      <c r="E844" s="95">
        <v>0</v>
      </c>
      <c r="F844" s="95">
        <v>0</v>
      </c>
      <c r="G844" s="93">
        <v>0</v>
      </c>
      <c r="H844" s="91">
        <v>0</v>
      </c>
      <c r="I844" s="92">
        <f t="shared" si="22"/>
        <v>0</v>
      </c>
    </row>
    <row r="845" spans="1:9">
      <c r="A845" s="4"/>
      <c r="B845" s="89" t="s">
        <v>328</v>
      </c>
      <c r="C845" s="4" t="s">
        <v>329</v>
      </c>
      <c r="D845" s="95">
        <v>0</v>
      </c>
      <c r="E845" s="95">
        <v>0</v>
      </c>
      <c r="F845" s="95">
        <v>0</v>
      </c>
      <c r="G845" s="93">
        <v>0</v>
      </c>
      <c r="H845" s="91">
        <v>0</v>
      </c>
      <c r="I845" s="92">
        <f t="shared" si="22"/>
        <v>0</v>
      </c>
    </row>
    <row r="846" spans="1:9">
      <c r="A846" s="4"/>
      <c r="B846" s="89" t="s">
        <v>330</v>
      </c>
      <c r="C846" s="4" t="s">
        <v>331</v>
      </c>
      <c r="D846" s="95">
        <v>0</v>
      </c>
      <c r="E846" s="95">
        <v>0</v>
      </c>
      <c r="F846" s="95">
        <v>0</v>
      </c>
      <c r="G846" s="93">
        <v>0</v>
      </c>
      <c r="H846" s="91">
        <v>0</v>
      </c>
      <c r="I846" s="92">
        <f t="shared" si="22"/>
        <v>0</v>
      </c>
    </row>
    <row r="847" spans="1:9">
      <c r="A847" s="4"/>
      <c r="B847" s="89" t="s">
        <v>332</v>
      </c>
      <c r="C847" s="4" t="s">
        <v>333</v>
      </c>
      <c r="D847" s="95">
        <v>0</v>
      </c>
      <c r="E847" s="95">
        <v>0</v>
      </c>
      <c r="F847" s="95">
        <v>0</v>
      </c>
      <c r="G847" s="93">
        <v>0</v>
      </c>
      <c r="H847" s="91">
        <v>0</v>
      </c>
      <c r="I847" s="92">
        <f t="shared" si="22"/>
        <v>0</v>
      </c>
    </row>
    <row r="848" spans="1:9">
      <c r="A848" s="4"/>
      <c r="B848" s="89" t="s">
        <v>334</v>
      </c>
      <c r="C848" s="4" t="s">
        <v>335</v>
      </c>
      <c r="D848" s="95">
        <v>0</v>
      </c>
      <c r="E848" s="95">
        <v>0</v>
      </c>
      <c r="F848" s="95">
        <v>0</v>
      </c>
      <c r="G848" s="93">
        <v>0</v>
      </c>
      <c r="H848" s="91">
        <v>0</v>
      </c>
      <c r="I848" s="92">
        <f t="shared" si="22"/>
        <v>0</v>
      </c>
    </row>
    <row r="849" spans="1:9">
      <c r="A849" s="4"/>
      <c r="B849" s="89" t="s">
        <v>336</v>
      </c>
      <c r="C849" s="4" t="s">
        <v>337</v>
      </c>
      <c r="D849" s="95">
        <v>0</v>
      </c>
      <c r="E849" s="95">
        <v>0</v>
      </c>
      <c r="F849" s="95">
        <v>0</v>
      </c>
      <c r="G849" s="93">
        <v>0</v>
      </c>
      <c r="H849" s="91">
        <v>0</v>
      </c>
      <c r="I849" s="92">
        <f t="shared" si="22"/>
        <v>0</v>
      </c>
    </row>
    <row r="850" spans="1:9" ht="12" thickBot="1">
      <c r="A850" s="4"/>
      <c r="B850" s="89" t="s">
        <v>338</v>
      </c>
      <c r="C850" s="4" t="s">
        <v>339</v>
      </c>
      <c r="D850" s="95">
        <v>0</v>
      </c>
      <c r="E850" s="95">
        <v>0</v>
      </c>
      <c r="F850" s="95">
        <v>0</v>
      </c>
      <c r="G850" s="93">
        <v>0</v>
      </c>
      <c r="H850" s="91">
        <v>0</v>
      </c>
      <c r="I850" s="92">
        <f t="shared" si="22"/>
        <v>0</v>
      </c>
    </row>
    <row r="851" spans="1:9" ht="13" thickTop="1" thickBot="1">
      <c r="A851" s="4"/>
      <c r="B851" s="89"/>
      <c r="C851" s="4" t="s">
        <v>391</v>
      </c>
      <c r="D851" s="36">
        <f>SUM(D817:D850)</f>
        <v>0</v>
      </c>
      <c r="E851" s="36">
        <f>SUM(E817:E850)</f>
        <v>0</v>
      </c>
      <c r="F851" s="36">
        <f>SUM(F817:F850)</f>
        <v>0</v>
      </c>
      <c r="G851" s="36">
        <f>SUM(G817:G850)</f>
        <v>0</v>
      </c>
      <c r="H851" s="36">
        <f>SUM(H817:H850)</f>
        <v>0</v>
      </c>
      <c r="I851" s="36">
        <f t="shared" si="22"/>
        <v>0</v>
      </c>
    </row>
    <row r="852" spans="1:9" ht="12" thickTop="1">
      <c r="A852" s="4"/>
      <c r="B852" s="4"/>
      <c r="C852" s="4"/>
      <c r="D852" s="33"/>
      <c r="E852" s="33"/>
      <c r="F852" s="33"/>
      <c r="G852" s="33"/>
      <c r="H852" s="33"/>
      <c r="I852" s="34"/>
    </row>
    <row r="853" spans="1:9">
      <c r="A853" s="96" t="s">
        <v>392</v>
      </c>
      <c r="B853" s="4"/>
      <c r="C853" s="4"/>
      <c r="D853" s="33"/>
      <c r="E853" s="33"/>
      <c r="F853" s="33"/>
      <c r="G853" s="33"/>
      <c r="H853" s="33"/>
      <c r="I853" s="34"/>
    </row>
    <row r="854" spans="1:9" s="82" customFormat="1">
      <c r="B854" s="83" t="s">
        <v>276</v>
      </c>
      <c r="C854" s="84" t="s">
        <v>277</v>
      </c>
      <c r="D854" s="85">
        <v>0</v>
      </c>
      <c r="E854" s="85">
        <v>0</v>
      </c>
      <c r="F854" s="85">
        <v>0</v>
      </c>
      <c r="G854" s="86">
        <f t="array" ref="G854">SUM(IF(CertFund&amp;CertProg&amp;CertObj=RIGHT(LEFT($A$2,7),2)&amp;LEFT(A853,4)&amp;B854,CertSalary))</f>
        <v>0</v>
      </c>
      <c r="H854" s="87">
        <v>0</v>
      </c>
      <c r="I854" s="88">
        <f t="shared" ref="I854:I887" si="23">SUM(G854+H854)</f>
        <v>0</v>
      </c>
    </row>
    <row r="855" spans="1:9" s="82" customFormat="1">
      <c r="B855" s="83" t="s">
        <v>276</v>
      </c>
      <c r="C855" s="84" t="s">
        <v>278</v>
      </c>
      <c r="D855" s="85">
        <v>0</v>
      </c>
      <c r="E855" s="85">
        <v>0</v>
      </c>
      <c r="F855" s="85">
        <v>0</v>
      </c>
      <c r="G855" s="85">
        <v>0</v>
      </c>
      <c r="H855" s="87">
        <v>0</v>
      </c>
      <c r="I855" s="88">
        <f t="shared" si="23"/>
        <v>0</v>
      </c>
    </row>
    <row r="856" spans="1:9" s="82" customFormat="1">
      <c r="A856" s="84"/>
      <c r="B856" s="83" t="s">
        <v>279</v>
      </c>
      <c r="C856" s="84" t="s">
        <v>280</v>
      </c>
      <c r="D856" s="85">
        <v>0</v>
      </c>
      <c r="E856" s="85">
        <v>0</v>
      </c>
      <c r="F856" s="85">
        <v>0</v>
      </c>
      <c r="G856" s="72">
        <f t="array" ref="G856">SUM(IF(CertFund&amp;CertProg&amp;CertObj=RIGHT(LEFT($A$2,7),2)&amp;LEFT(A853,4)&amp;B854,CertBen))</f>
        <v>0</v>
      </c>
      <c r="H856" s="87">
        <v>0</v>
      </c>
      <c r="I856" s="88">
        <f t="shared" si="23"/>
        <v>0</v>
      </c>
    </row>
    <row r="857" spans="1:9" s="82" customFormat="1">
      <c r="A857" s="84"/>
      <c r="B857" s="83" t="s">
        <v>279</v>
      </c>
      <c r="C857" s="84" t="s">
        <v>281</v>
      </c>
      <c r="D857" s="85">
        <v>0</v>
      </c>
      <c r="E857" s="85">
        <v>0</v>
      </c>
      <c r="F857" s="85">
        <v>0</v>
      </c>
      <c r="G857" s="85">
        <v>0</v>
      </c>
      <c r="H857" s="87">
        <v>0</v>
      </c>
      <c r="I857" s="88">
        <f t="shared" si="23"/>
        <v>0</v>
      </c>
    </row>
    <row r="858" spans="1:9">
      <c r="A858" s="4"/>
      <c r="B858" s="89" t="s">
        <v>282</v>
      </c>
      <c r="C858" s="4" t="s">
        <v>283</v>
      </c>
      <c r="D858" s="95">
        <v>0</v>
      </c>
      <c r="E858" s="95">
        <v>0</v>
      </c>
      <c r="F858" s="95">
        <v>0</v>
      </c>
      <c r="G858" s="93">
        <v>0</v>
      </c>
      <c r="H858" s="91">
        <v>0</v>
      </c>
      <c r="I858" s="92">
        <f t="shared" si="23"/>
        <v>0</v>
      </c>
    </row>
    <row r="859" spans="1:9">
      <c r="A859" s="4"/>
      <c r="B859" s="89" t="s">
        <v>284</v>
      </c>
      <c r="C859" s="4" t="s">
        <v>285</v>
      </c>
      <c r="D859" s="95">
        <v>0</v>
      </c>
      <c r="E859" s="95">
        <v>0</v>
      </c>
      <c r="F859" s="95">
        <v>0</v>
      </c>
      <c r="G859" s="93">
        <v>0</v>
      </c>
      <c r="H859" s="91">
        <v>0</v>
      </c>
      <c r="I859" s="92">
        <f t="shared" si="23"/>
        <v>0</v>
      </c>
    </row>
    <row r="860" spans="1:9">
      <c r="A860" s="4"/>
      <c r="B860" s="89" t="s">
        <v>286</v>
      </c>
      <c r="C860" s="4" t="s">
        <v>287</v>
      </c>
      <c r="D860" s="95">
        <v>0</v>
      </c>
      <c r="E860" s="95">
        <v>0</v>
      </c>
      <c r="F860" s="95">
        <v>0</v>
      </c>
      <c r="G860" s="93">
        <v>0</v>
      </c>
      <c r="H860" s="91">
        <v>0</v>
      </c>
      <c r="I860" s="92">
        <f t="shared" si="23"/>
        <v>0</v>
      </c>
    </row>
    <row r="861" spans="1:9">
      <c r="A861" s="4"/>
      <c r="B861" s="89" t="s">
        <v>288</v>
      </c>
      <c r="C861" s="4" t="s">
        <v>289</v>
      </c>
      <c r="D861" s="95">
        <v>0</v>
      </c>
      <c r="E861" s="95">
        <v>0</v>
      </c>
      <c r="F861" s="95">
        <v>0</v>
      </c>
      <c r="G861" s="93">
        <v>0</v>
      </c>
      <c r="H861" s="91">
        <v>0</v>
      </c>
      <c r="I861" s="92">
        <f t="shared" si="23"/>
        <v>0</v>
      </c>
    </row>
    <row r="862" spans="1:9">
      <c r="A862" s="4"/>
      <c r="B862" s="89" t="s">
        <v>290</v>
      </c>
      <c r="C862" s="4" t="s">
        <v>291</v>
      </c>
      <c r="D862" s="95">
        <v>0</v>
      </c>
      <c r="E862" s="95">
        <v>0</v>
      </c>
      <c r="F862" s="95">
        <v>0</v>
      </c>
      <c r="G862" s="93">
        <v>0</v>
      </c>
      <c r="H862" s="91">
        <v>0</v>
      </c>
      <c r="I862" s="92">
        <f t="shared" si="23"/>
        <v>0</v>
      </c>
    </row>
    <row r="863" spans="1:9">
      <c r="A863" s="4"/>
      <c r="B863" s="89" t="s">
        <v>292</v>
      </c>
      <c r="C863" s="4" t="s">
        <v>293</v>
      </c>
      <c r="D863" s="95">
        <v>0</v>
      </c>
      <c r="E863" s="95">
        <v>0</v>
      </c>
      <c r="F863" s="95">
        <v>0</v>
      </c>
      <c r="G863" s="93">
        <v>0</v>
      </c>
      <c r="H863" s="91">
        <v>0</v>
      </c>
      <c r="I863" s="92">
        <f t="shared" si="23"/>
        <v>0</v>
      </c>
    </row>
    <row r="864" spans="1:9">
      <c r="A864" s="4"/>
      <c r="B864" s="89" t="s">
        <v>361</v>
      </c>
      <c r="C864" s="4" t="s">
        <v>362</v>
      </c>
      <c r="D864" s="95">
        <v>0</v>
      </c>
      <c r="E864" s="95">
        <v>0</v>
      </c>
      <c r="F864" s="95">
        <v>0</v>
      </c>
      <c r="G864" s="93">
        <v>0</v>
      </c>
      <c r="H864" s="91">
        <v>0</v>
      </c>
      <c r="I864" s="92">
        <f t="shared" si="23"/>
        <v>0</v>
      </c>
    </row>
    <row r="865" spans="1:9">
      <c r="A865" s="4"/>
      <c r="B865" s="89" t="s">
        <v>294</v>
      </c>
      <c r="C865" s="4" t="s">
        <v>295</v>
      </c>
      <c r="D865" s="95">
        <v>0</v>
      </c>
      <c r="E865" s="95">
        <v>0</v>
      </c>
      <c r="F865" s="95">
        <v>0</v>
      </c>
      <c r="G865" s="93">
        <v>0</v>
      </c>
      <c r="H865" s="91">
        <v>0</v>
      </c>
      <c r="I865" s="92">
        <f t="shared" si="23"/>
        <v>0</v>
      </c>
    </row>
    <row r="866" spans="1:9" ht="14">
      <c r="A866" s="4"/>
      <c r="B866" s="94" t="s">
        <v>296</v>
      </c>
      <c r="C866" s="31" t="s">
        <v>297</v>
      </c>
      <c r="D866" s="95">
        <v>0</v>
      </c>
      <c r="E866" s="95">
        <v>0</v>
      </c>
      <c r="F866" s="95">
        <v>0</v>
      </c>
      <c r="G866" s="93">
        <v>0</v>
      </c>
      <c r="H866" s="91">
        <v>0</v>
      </c>
      <c r="I866" s="92">
        <f t="shared" si="23"/>
        <v>0</v>
      </c>
    </row>
    <row r="867" spans="1:9">
      <c r="A867" s="4"/>
      <c r="B867" s="89" t="s">
        <v>298</v>
      </c>
      <c r="C867" s="4" t="s">
        <v>299</v>
      </c>
      <c r="D867" s="95">
        <v>0</v>
      </c>
      <c r="E867" s="95">
        <v>0</v>
      </c>
      <c r="F867" s="95">
        <v>0</v>
      </c>
      <c r="G867" s="93">
        <v>0</v>
      </c>
      <c r="H867" s="91">
        <v>0</v>
      </c>
      <c r="I867" s="92">
        <f t="shared" si="23"/>
        <v>0</v>
      </c>
    </row>
    <row r="868" spans="1:9">
      <c r="A868" s="4"/>
      <c r="B868" s="89" t="s">
        <v>300</v>
      </c>
      <c r="C868" s="4" t="s">
        <v>363</v>
      </c>
      <c r="D868" s="95">
        <v>0</v>
      </c>
      <c r="E868" s="95">
        <v>0</v>
      </c>
      <c r="F868" s="95">
        <v>0</v>
      </c>
      <c r="G868" s="93">
        <v>0</v>
      </c>
      <c r="H868" s="91">
        <v>0</v>
      </c>
      <c r="I868" s="92">
        <f t="shared" si="23"/>
        <v>0</v>
      </c>
    </row>
    <row r="869" spans="1:9">
      <c r="A869" s="4"/>
      <c r="B869" s="89" t="s">
        <v>302</v>
      </c>
      <c r="C869" s="4" t="s">
        <v>303</v>
      </c>
      <c r="D869" s="95">
        <v>0</v>
      </c>
      <c r="E869" s="95">
        <v>0</v>
      </c>
      <c r="F869" s="95">
        <v>0</v>
      </c>
      <c r="G869" s="93">
        <v>0</v>
      </c>
      <c r="H869" s="91">
        <v>0</v>
      </c>
      <c r="I869" s="92">
        <f t="shared" si="23"/>
        <v>0</v>
      </c>
    </row>
    <row r="870" spans="1:9">
      <c r="A870" s="4"/>
      <c r="B870" s="89" t="s">
        <v>304</v>
      </c>
      <c r="C870" s="4" t="s">
        <v>305</v>
      </c>
      <c r="D870" s="95">
        <v>0</v>
      </c>
      <c r="E870" s="95">
        <v>0</v>
      </c>
      <c r="F870" s="95">
        <v>0</v>
      </c>
      <c r="G870" s="93">
        <v>0</v>
      </c>
      <c r="H870" s="91">
        <v>0</v>
      </c>
      <c r="I870" s="92">
        <f t="shared" si="23"/>
        <v>0</v>
      </c>
    </row>
    <row r="871" spans="1:9">
      <c r="A871" s="4"/>
      <c r="B871" s="89" t="s">
        <v>306</v>
      </c>
      <c r="C871" s="4" t="s">
        <v>307</v>
      </c>
      <c r="D871" s="95">
        <v>0</v>
      </c>
      <c r="E871" s="95">
        <v>0</v>
      </c>
      <c r="F871" s="95">
        <v>0</v>
      </c>
      <c r="G871" s="93">
        <v>0</v>
      </c>
      <c r="H871" s="91">
        <v>0</v>
      </c>
      <c r="I871" s="92">
        <f t="shared" si="23"/>
        <v>0</v>
      </c>
    </row>
    <row r="872" spans="1:9">
      <c r="A872" s="4"/>
      <c r="B872" s="89" t="s">
        <v>308</v>
      </c>
      <c r="C872" s="4" t="s">
        <v>309</v>
      </c>
      <c r="D872" s="95">
        <v>0</v>
      </c>
      <c r="E872" s="95">
        <v>0</v>
      </c>
      <c r="F872" s="95">
        <v>0</v>
      </c>
      <c r="G872" s="93">
        <v>0</v>
      </c>
      <c r="H872" s="91">
        <v>0</v>
      </c>
      <c r="I872" s="92">
        <f t="shared" si="23"/>
        <v>0</v>
      </c>
    </row>
    <row r="873" spans="1:9">
      <c r="A873" s="4"/>
      <c r="B873" s="89" t="s">
        <v>310</v>
      </c>
      <c r="C873" s="4" t="s">
        <v>311</v>
      </c>
      <c r="D873" s="95">
        <v>0</v>
      </c>
      <c r="E873" s="95">
        <v>0</v>
      </c>
      <c r="F873" s="95">
        <v>0</v>
      </c>
      <c r="G873" s="93">
        <v>0</v>
      </c>
      <c r="H873" s="91">
        <v>0</v>
      </c>
      <c r="I873" s="92">
        <f t="shared" si="23"/>
        <v>0</v>
      </c>
    </row>
    <row r="874" spans="1:9">
      <c r="A874" s="4"/>
      <c r="B874" s="89" t="s">
        <v>312</v>
      </c>
      <c r="C874" s="4" t="s">
        <v>313</v>
      </c>
      <c r="D874" s="95">
        <v>0</v>
      </c>
      <c r="E874" s="95">
        <v>0</v>
      </c>
      <c r="F874" s="95">
        <v>0</v>
      </c>
      <c r="G874" s="93">
        <v>0</v>
      </c>
      <c r="H874" s="91">
        <v>0</v>
      </c>
      <c r="I874" s="92">
        <f t="shared" si="23"/>
        <v>0</v>
      </c>
    </row>
    <row r="875" spans="1:9">
      <c r="A875" s="4"/>
      <c r="B875" s="89" t="s">
        <v>314</v>
      </c>
      <c r="C875" s="4" t="s">
        <v>315</v>
      </c>
      <c r="D875" s="95">
        <v>0</v>
      </c>
      <c r="E875" s="95">
        <v>0</v>
      </c>
      <c r="F875" s="95">
        <v>0</v>
      </c>
      <c r="G875" s="93">
        <v>0</v>
      </c>
      <c r="H875" s="91">
        <v>0</v>
      </c>
      <c r="I875" s="92">
        <f t="shared" si="23"/>
        <v>0</v>
      </c>
    </row>
    <row r="876" spans="1:9">
      <c r="A876" s="4"/>
      <c r="B876" s="89" t="s">
        <v>316</v>
      </c>
      <c r="C876" s="4" t="s">
        <v>364</v>
      </c>
      <c r="D876" s="95">
        <v>0</v>
      </c>
      <c r="E876" s="95">
        <v>0</v>
      </c>
      <c r="F876" s="95">
        <v>0</v>
      </c>
      <c r="G876" s="93">
        <v>0</v>
      </c>
      <c r="H876" s="91">
        <v>0</v>
      </c>
      <c r="I876" s="92">
        <f t="shared" si="23"/>
        <v>0</v>
      </c>
    </row>
    <row r="877" spans="1:9">
      <c r="A877" s="4"/>
      <c r="B877" s="89" t="s">
        <v>318</v>
      </c>
      <c r="C877" s="4" t="s">
        <v>319</v>
      </c>
      <c r="D877" s="95">
        <v>0</v>
      </c>
      <c r="E877" s="95">
        <v>0</v>
      </c>
      <c r="F877" s="95">
        <v>0</v>
      </c>
      <c r="G877" s="93">
        <v>0</v>
      </c>
      <c r="H877" s="91">
        <v>0</v>
      </c>
      <c r="I877" s="92">
        <f t="shared" si="23"/>
        <v>0</v>
      </c>
    </row>
    <row r="878" spans="1:9">
      <c r="A878" s="4"/>
      <c r="B878" s="89" t="s">
        <v>320</v>
      </c>
      <c r="C878" s="4" t="s">
        <v>321</v>
      </c>
      <c r="D878" s="95">
        <v>0</v>
      </c>
      <c r="E878" s="95">
        <v>0</v>
      </c>
      <c r="F878" s="95">
        <v>0</v>
      </c>
      <c r="G878" s="93">
        <v>0</v>
      </c>
      <c r="H878" s="91">
        <v>0</v>
      </c>
      <c r="I878" s="92">
        <f t="shared" si="23"/>
        <v>0</v>
      </c>
    </row>
    <row r="879" spans="1:9">
      <c r="A879" s="4"/>
      <c r="B879" s="89" t="s">
        <v>322</v>
      </c>
      <c r="C879" s="4" t="s">
        <v>323</v>
      </c>
      <c r="D879" s="95">
        <v>0</v>
      </c>
      <c r="E879" s="95">
        <v>0</v>
      </c>
      <c r="F879" s="95">
        <v>0</v>
      </c>
      <c r="G879" s="93">
        <v>0</v>
      </c>
      <c r="H879" s="91">
        <v>0</v>
      </c>
      <c r="I879" s="92">
        <f t="shared" si="23"/>
        <v>0</v>
      </c>
    </row>
    <row r="880" spans="1:9">
      <c r="A880" s="4"/>
      <c r="B880" s="89" t="s">
        <v>324</v>
      </c>
      <c r="C880" s="4" t="s">
        <v>325</v>
      </c>
      <c r="D880" s="95">
        <v>0</v>
      </c>
      <c r="E880" s="95">
        <v>0</v>
      </c>
      <c r="F880" s="95">
        <v>0</v>
      </c>
      <c r="G880" s="93">
        <v>0</v>
      </c>
      <c r="H880" s="91">
        <v>0</v>
      </c>
      <c r="I880" s="92">
        <f t="shared" si="23"/>
        <v>0</v>
      </c>
    </row>
    <row r="881" spans="1:10">
      <c r="A881" s="4"/>
      <c r="B881" s="89" t="s">
        <v>326</v>
      </c>
      <c r="C881" s="4" t="s">
        <v>327</v>
      </c>
      <c r="D881" s="95">
        <v>0</v>
      </c>
      <c r="E881" s="95">
        <v>0</v>
      </c>
      <c r="F881" s="95">
        <v>0</v>
      </c>
      <c r="G881" s="93">
        <v>0</v>
      </c>
      <c r="H881" s="91">
        <v>0</v>
      </c>
      <c r="I881" s="92">
        <f t="shared" si="23"/>
        <v>0</v>
      </c>
    </row>
    <row r="882" spans="1:10">
      <c r="A882" s="4"/>
      <c r="B882" s="89" t="s">
        <v>328</v>
      </c>
      <c r="C882" s="4" t="s">
        <v>329</v>
      </c>
      <c r="D882" s="95">
        <v>0</v>
      </c>
      <c r="E882" s="95">
        <v>0</v>
      </c>
      <c r="F882" s="95">
        <v>0</v>
      </c>
      <c r="G882" s="93">
        <v>0</v>
      </c>
      <c r="H882" s="91">
        <v>0</v>
      </c>
      <c r="I882" s="92">
        <f t="shared" si="23"/>
        <v>0</v>
      </c>
    </row>
    <row r="883" spans="1:10">
      <c r="A883" s="4"/>
      <c r="B883" s="89" t="s">
        <v>330</v>
      </c>
      <c r="C883" s="4" t="s">
        <v>331</v>
      </c>
      <c r="D883" s="95">
        <v>0</v>
      </c>
      <c r="E883" s="95">
        <v>0</v>
      </c>
      <c r="F883" s="95">
        <v>0</v>
      </c>
      <c r="G883" s="93">
        <v>0</v>
      </c>
      <c r="H883" s="91">
        <v>0</v>
      </c>
      <c r="I883" s="92">
        <f t="shared" si="23"/>
        <v>0</v>
      </c>
    </row>
    <row r="884" spans="1:10">
      <c r="A884" s="4"/>
      <c r="B884" s="89" t="s">
        <v>332</v>
      </c>
      <c r="C884" s="4" t="s">
        <v>333</v>
      </c>
      <c r="D884" s="95">
        <v>0</v>
      </c>
      <c r="E884" s="95">
        <v>0</v>
      </c>
      <c r="F884" s="95">
        <v>0</v>
      </c>
      <c r="G884" s="93">
        <v>0</v>
      </c>
      <c r="H884" s="91">
        <v>0</v>
      </c>
      <c r="I884" s="92">
        <f t="shared" si="23"/>
        <v>0</v>
      </c>
    </row>
    <row r="885" spans="1:10">
      <c r="A885" s="4"/>
      <c r="B885" s="89" t="s">
        <v>334</v>
      </c>
      <c r="C885" s="4" t="s">
        <v>335</v>
      </c>
      <c r="D885" s="95">
        <v>0</v>
      </c>
      <c r="E885" s="95">
        <v>0</v>
      </c>
      <c r="F885" s="95">
        <v>0</v>
      </c>
      <c r="G885" s="93">
        <v>0</v>
      </c>
      <c r="H885" s="91">
        <v>0</v>
      </c>
      <c r="I885" s="92">
        <f t="shared" si="23"/>
        <v>0</v>
      </c>
    </row>
    <row r="886" spans="1:10">
      <c r="A886" s="4"/>
      <c r="B886" s="89" t="s">
        <v>336</v>
      </c>
      <c r="C886" s="4" t="s">
        <v>337</v>
      </c>
      <c r="D886" s="95">
        <v>0</v>
      </c>
      <c r="E886" s="95">
        <v>0</v>
      </c>
      <c r="F886" s="95">
        <v>0</v>
      </c>
      <c r="G886" s="93">
        <v>0</v>
      </c>
      <c r="H886" s="91">
        <v>0</v>
      </c>
      <c r="I886" s="92">
        <f t="shared" si="23"/>
        <v>0</v>
      </c>
    </row>
    <row r="887" spans="1:10" ht="12" thickBot="1">
      <c r="A887" s="4"/>
      <c r="B887" s="89" t="s">
        <v>338</v>
      </c>
      <c r="C887" s="4" t="s">
        <v>339</v>
      </c>
      <c r="D887" s="95">
        <v>0</v>
      </c>
      <c r="E887" s="95">
        <v>0</v>
      </c>
      <c r="F887" s="95">
        <v>0</v>
      </c>
      <c r="G887" s="93">
        <v>0</v>
      </c>
      <c r="H887" s="91">
        <v>0</v>
      </c>
      <c r="I887" s="92">
        <f t="shared" si="23"/>
        <v>0</v>
      </c>
    </row>
    <row r="888" spans="1:10" ht="13" thickTop="1" thickBot="1">
      <c r="A888" s="4"/>
      <c r="B888" s="89"/>
      <c r="C888" s="4" t="s">
        <v>393</v>
      </c>
      <c r="D888" s="36">
        <f>SUM(D854:D887)</f>
        <v>0</v>
      </c>
      <c r="E888" s="36">
        <f>SUM(E854:E887)</f>
        <v>0</v>
      </c>
      <c r="F888" s="36">
        <f>SUM(F854:F887)</f>
        <v>0</v>
      </c>
      <c r="G888" s="36">
        <f>SUM(G854:G887)</f>
        <v>0</v>
      </c>
      <c r="H888" s="36">
        <f>SUM(H854:H887)</f>
        <v>0</v>
      </c>
      <c r="I888" s="36">
        <f>SUM(G888+H888)</f>
        <v>0</v>
      </c>
    </row>
    <row r="889" spans="1:10" ht="12" thickTop="1">
      <c r="A889" s="4"/>
      <c r="B889" s="4"/>
      <c r="C889" s="4"/>
      <c r="D889" s="33"/>
      <c r="E889" s="33"/>
      <c r="F889" s="33"/>
      <c r="G889" s="33"/>
      <c r="H889" s="33"/>
      <c r="I889" s="34"/>
    </row>
    <row r="890" spans="1:10">
      <c r="A890" s="96" t="s">
        <v>394</v>
      </c>
      <c r="B890" s="4"/>
      <c r="C890" s="4"/>
      <c r="D890" s="33"/>
      <c r="E890" s="33"/>
      <c r="F890" s="33"/>
      <c r="G890" s="33"/>
      <c r="H890" s="33"/>
      <c r="I890" s="34"/>
    </row>
    <row r="891" spans="1:10" s="82" customFormat="1">
      <c r="B891" s="83" t="s">
        <v>276</v>
      </c>
      <c r="C891" s="84" t="s">
        <v>277</v>
      </c>
      <c r="D891" s="85">
        <v>0</v>
      </c>
      <c r="E891" s="85">
        <v>0</v>
      </c>
      <c r="F891" s="85">
        <v>0</v>
      </c>
      <c r="G891" s="86">
        <f t="array" ref="G891">SUM(IF(CertFund&amp;CertProg&amp;CertObj=RIGHT(LEFT($A$2,7),2)&amp;LEFT(A890,4)&amp;B891,CertSalary))</f>
        <v>0</v>
      </c>
      <c r="H891" s="87">
        <v>0</v>
      </c>
      <c r="I891" s="88">
        <f t="shared" ref="I891:I925" si="24">SUM(G891+H891)</f>
        <v>0</v>
      </c>
    </row>
    <row r="892" spans="1:10" s="82" customFormat="1">
      <c r="B892" s="83" t="s">
        <v>276</v>
      </c>
      <c r="C892" s="84" t="s">
        <v>278</v>
      </c>
      <c r="D892" s="85">
        <v>0</v>
      </c>
      <c r="E892" s="85">
        <v>0</v>
      </c>
      <c r="F892" s="85">
        <v>0</v>
      </c>
      <c r="G892" s="85">
        <v>0</v>
      </c>
      <c r="H892" s="87">
        <v>0</v>
      </c>
      <c r="I892" s="88">
        <f t="shared" si="24"/>
        <v>0</v>
      </c>
    </row>
    <row r="893" spans="1:10" s="82" customFormat="1">
      <c r="A893" s="84"/>
      <c r="B893" s="83" t="s">
        <v>279</v>
      </c>
      <c r="C893" s="84" t="s">
        <v>280</v>
      </c>
      <c r="D893" s="85">
        <v>0</v>
      </c>
      <c r="E893" s="85">
        <v>0</v>
      </c>
      <c r="F893" s="85">
        <v>0</v>
      </c>
      <c r="G893" s="72">
        <f t="array" ref="G893">SUM(IF(CertFund&amp;CertProg&amp;CertObj=RIGHT(LEFT($A$2,7),2)&amp;LEFT(A890,4)&amp;B891,CertBen))</f>
        <v>0</v>
      </c>
      <c r="H893" s="87">
        <v>0</v>
      </c>
      <c r="I893" s="88">
        <f t="shared" si="24"/>
        <v>0</v>
      </c>
    </row>
    <row r="894" spans="1:10">
      <c r="A894" s="4"/>
      <c r="B894" s="89" t="s">
        <v>279</v>
      </c>
      <c r="C894" s="4" t="s">
        <v>281</v>
      </c>
      <c r="D894" s="90">
        <v>0</v>
      </c>
      <c r="E894" s="90">
        <v>0</v>
      </c>
      <c r="F894" s="90">
        <v>0</v>
      </c>
      <c r="G894" s="90">
        <v>0</v>
      </c>
      <c r="H894" s="91">
        <v>0</v>
      </c>
      <c r="I894" s="92">
        <f t="shared" si="24"/>
        <v>0</v>
      </c>
      <c r="J894" s="82"/>
    </row>
    <row r="895" spans="1:10">
      <c r="A895" s="4"/>
      <c r="B895" s="89" t="s">
        <v>282</v>
      </c>
      <c r="C895" s="4" t="s">
        <v>283</v>
      </c>
      <c r="D895" s="95">
        <v>0</v>
      </c>
      <c r="E895" s="95">
        <v>0</v>
      </c>
      <c r="F895" s="95">
        <v>0</v>
      </c>
      <c r="G895" s="93">
        <v>0</v>
      </c>
      <c r="H895" s="91">
        <v>0</v>
      </c>
      <c r="I895" s="92">
        <f t="shared" si="24"/>
        <v>0</v>
      </c>
    </row>
    <row r="896" spans="1:10">
      <c r="A896" s="4"/>
      <c r="B896" s="89" t="s">
        <v>284</v>
      </c>
      <c r="C896" s="4" t="s">
        <v>285</v>
      </c>
      <c r="D896" s="95">
        <v>0</v>
      </c>
      <c r="E896" s="95">
        <v>0</v>
      </c>
      <c r="F896" s="95">
        <v>0</v>
      </c>
      <c r="G896" s="93">
        <v>0</v>
      </c>
      <c r="H896" s="91">
        <v>0</v>
      </c>
      <c r="I896" s="92">
        <f t="shared" si="24"/>
        <v>0</v>
      </c>
    </row>
    <row r="897" spans="1:9">
      <c r="A897" s="4"/>
      <c r="B897" s="89" t="s">
        <v>286</v>
      </c>
      <c r="C897" s="4" t="s">
        <v>287</v>
      </c>
      <c r="D897" s="95">
        <v>0</v>
      </c>
      <c r="E897" s="95">
        <v>0</v>
      </c>
      <c r="F897" s="95">
        <v>0</v>
      </c>
      <c r="G897" s="93">
        <v>0</v>
      </c>
      <c r="H897" s="91">
        <v>0</v>
      </c>
      <c r="I897" s="92">
        <f t="shared" si="24"/>
        <v>0</v>
      </c>
    </row>
    <row r="898" spans="1:9">
      <c r="A898" s="4"/>
      <c r="B898" s="89" t="s">
        <v>288</v>
      </c>
      <c r="C898" s="4" t="s">
        <v>289</v>
      </c>
      <c r="D898" s="95">
        <v>0</v>
      </c>
      <c r="E898" s="95">
        <v>0</v>
      </c>
      <c r="F898" s="95">
        <v>0</v>
      </c>
      <c r="G898" s="93">
        <v>0</v>
      </c>
      <c r="H898" s="91">
        <v>0</v>
      </c>
      <c r="I898" s="92">
        <f t="shared" si="24"/>
        <v>0</v>
      </c>
    </row>
    <row r="899" spans="1:9">
      <c r="A899" s="4"/>
      <c r="B899" s="89" t="s">
        <v>290</v>
      </c>
      <c r="C899" s="4" t="s">
        <v>291</v>
      </c>
      <c r="D899" s="95">
        <v>0</v>
      </c>
      <c r="E899" s="95">
        <v>0</v>
      </c>
      <c r="F899" s="95">
        <v>0</v>
      </c>
      <c r="G899" s="93">
        <v>0</v>
      </c>
      <c r="H899" s="91">
        <v>0</v>
      </c>
      <c r="I899" s="92">
        <f t="shared" si="24"/>
        <v>0</v>
      </c>
    </row>
    <row r="900" spans="1:9">
      <c r="A900" s="4"/>
      <c r="B900" s="89" t="s">
        <v>292</v>
      </c>
      <c r="C900" s="4" t="s">
        <v>293</v>
      </c>
      <c r="D900" s="95">
        <v>0</v>
      </c>
      <c r="E900" s="95">
        <v>0</v>
      </c>
      <c r="F900" s="95">
        <v>0</v>
      </c>
      <c r="G900" s="93">
        <v>0</v>
      </c>
      <c r="H900" s="91">
        <v>0</v>
      </c>
      <c r="I900" s="92">
        <f t="shared" si="24"/>
        <v>0</v>
      </c>
    </row>
    <row r="901" spans="1:9">
      <c r="A901" s="4"/>
      <c r="B901" s="89" t="s">
        <v>361</v>
      </c>
      <c r="C901" s="4" t="s">
        <v>362</v>
      </c>
      <c r="D901" s="95">
        <v>0</v>
      </c>
      <c r="E901" s="95">
        <v>0</v>
      </c>
      <c r="F901" s="95">
        <v>0</v>
      </c>
      <c r="G901" s="93">
        <v>0</v>
      </c>
      <c r="H901" s="91">
        <v>0</v>
      </c>
      <c r="I901" s="92">
        <f t="shared" si="24"/>
        <v>0</v>
      </c>
    </row>
    <row r="902" spans="1:9">
      <c r="A902" s="4"/>
      <c r="B902" s="89" t="s">
        <v>294</v>
      </c>
      <c r="C902" s="4" t="s">
        <v>295</v>
      </c>
      <c r="D902" s="95">
        <v>0</v>
      </c>
      <c r="E902" s="95">
        <v>0</v>
      </c>
      <c r="F902" s="95">
        <v>0</v>
      </c>
      <c r="G902" s="93">
        <v>0</v>
      </c>
      <c r="H902" s="91">
        <v>0</v>
      </c>
      <c r="I902" s="92">
        <f t="shared" si="24"/>
        <v>0</v>
      </c>
    </row>
    <row r="903" spans="1:9" ht="14">
      <c r="A903" s="4"/>
      <c r="B903" s="94" t="s">
        <v>296</v>
      </c>
      <c r="C903" s="31" t="s">
        <v>297</v>
      </c>
      <c r="D903" s="95">
        <v>0</v>
      </c>
      <c r="E903" s="95">
        <v>0</v>
      </c>
      <c r="F903" s="95">
        <v>0</v>
      </c>
      <c r="G903" s="93">
        <v>0</v>
      </c>
      <c r="H903" s="91">
        <v>0</v>
      </c>
      <c r="I903" s="92">
        <f t="shared" si="24"/>
        <v>0</v>
      </c>
    </row>
    <row r="904" spans="1:9">
      <c r="A904" s="4"/>
      <c r="B904" s="89" t="s">
        <v>298</v>
      </c>
      <c r="C904" s="4" t="s">
        <v>299</v>
      </c>
      <c r="D904" s="95">
        <v>0</v>
      </c>
      <c r="E904" s="95">
        <v>0</v>
      </c>
      <c r="F904" s="95">
        <v>0</v>
      </c>
      <c r="G904" s="93">
        <v>0</v>
      </c>
      <c r="H904" s="91">
        <v>0</v>
      </c>
      <c r="I904" s="92">
        <f t="shared" si="24"/>
        <v>0</v>
      </c>
    </row>
    <row r="905" spans="1:9">
      <c r="A905" s="4"/>
      <c r="B905" s="89" t="s">
        <v>300</v>
      </c>
      <c r="C905" s="4" t="s">
        <v>363</v>
      </c>
      <c r="D905" s="95">
        <v>0</v>
      </c>
      <c r="E905" s="95">
        <v>0</v>
      </c>
      <c r="F905" s="95">
        <v>0</v>
      </c>
      <c r="G905" s="93">
        <v>0</v>
      </c>
      <c r="H905" s="91">
        <v>0</v>
      </c>
      <c r="I905" s="92">
        <f t="shared" si="24"/>
        <v>0</v>
      </c>
    </row>
    <row r="906" spans="1:9">
      <c r="A906" s="4"/>
      <c r="B906" s="89" t="s">
        <v>302</v>
      </c>
      <c r="C906" s="4" t="s">
        <v>303</v>
      </c>
      <c r="D906" s="95">
        <v>0</v>
      </c>
      <c r="E906" s="95">
        <v>0</v>
      </c>
      <c r="F906" s="95">
        <v>0</v>
      </c>
      <c r="G906" s="93">
        <v>0</v>
      </c>
      <c r="H906" s="91">
        <v>0</v>
      </c>
      <c r="I906" s="92">
        <f t="shared" si="24"/>
        <v>0</v>
      </c>
    </row>
    <row r="907" spans="1:9">
      <c r="A907" s="4"/>
      <c r="B907" s="89" t="s">
        <v>304</v>
      </c>
      <c r="C907" s="4" t="s">
        <v>305</v>
      </c>
      <c r="D907" s="95">
        <v>0</v>
      </c>
      <c r="E907" s="95">
        <v>0</v>
      </c>
      <c r="F907" s="95">
        <v>0</v>
      </c>
      <c r="G907" s="93">
        <v>0</v>
      </c>
      <c r="H907" s="91">
        <v>0</v>
      </c>
      <c r="I907" s="92">
        <f t="shared" si="24"/>
        <v>0</v>
      </c>
    </row>
    <row r="908" spans="1:9">
      <c r="A908" s="4"/>
      <c r="B908" s="89" t="s">
        <v>306</v>
      </c>
      <c r="C908" s="4" t="s">
        <v>307</v>
      </c>
      <c r="D908" s="95">
        <v>0</v>
      </c>
      <c r="E908" s="95">
        <v>0</v>
      </c>
      <c r="F908" s="95">
        <v>0</v>
      </c>
      <c r="G908" s="93">
        <v>0</v>
      </c>
      <c r="H908" s="91">
        <v>0</v>
      </c>
      <c r="I908" s="92">
        <f t="shared" si="24"/>
        <v>0</v>
      </c>
    </row>
    <row r="909" spans="1:9">
      <c r="A909" s="4"/>
      <c r="B909" s="89" t="s">
        <v>308</v>
      </c>
      <c r="C909" s="4" t="s">
        <v>309</v>
      </c>
      <c r="D909" s="95">
        <v>0</v>
      </c>
      <c r="E909" s="95">
        <v>0</v>
      </c>
      <c r="F909" s="95">
        <v>0</v>
      </c>
      <c r="G909" s="93">
        <v>0</v>
      </c>
      <c r="H909" s="91">
        <v>0</v>
      </c>
      <c r="I909" s="92">
        <f t="shared" si="24"/>
        <v>0</v>
      </c>
    </row>
    <row r="910" spans="1:9">
      <c r="A910" s="4"/>
      <c r="B910" s="89" t="s">
        <v>310</v>
      </c>
      <c r="C910" s="4" t="s">
        <v>311</v>
      </c>
      <c r="D910" s="95">
        <v>0</v>
      </c>
      <c r="E910" s="95">
        <v>0</v>
      </c>
      <c r="F910" s="95">
        <v>0</v>
      </c>
      <c r="G910" s="93">
        <v>0</v>
      </c>
      <c r="H910" s="91">
        <v>0</v>
      </c>
      <c r="I910" s="92">
        <f t="shared" si="24"/>
        <v>0</v>
      </c>
    </row>
    <row r="911" spans="1:9">
      <c r="A911" s="4"/>
      <c r="B911" s="89" t="s">
        <v>312</v>
      </c>
      <c r="C911" s="4" t="s">
        <v>313</v>
      </c>
      <c r="D911" s="95">
        <v>0</v>
      </c>
      <c r="E911" s="95">
        <v>0</v>
      </c>
      <c r="F911" s="95">
        <v>0</v>
      </c>
      <c r="G911" s="93">
        <v>0</v>
      </c>
      <c r="H911" s="91">
        <v>0</v>
      </c>
      <c r="I911" s="92">
        <f t="shared" si="24"/>
        <v>0</v>
      </c>
    </row>
    <row r="912" spans="1:9">
      <c r="A912" s="4"/>
      <c r="B912" s="89" t="s">
        <v>314</v>
      </c>
      <c r="C912" s="4" t="s">
        <v>315</v>
      </c>
      <c r="D912" s="95">
        <v>0</v>
      </c>
      <c r="E912" s="95">
        <v>0</v>
      </c>
      <c r="F912" s="95">
        <v>0</v>
      </c>
      <c r="G912" s="93">
        <v>0</v>
      </c>
      <c r="H912" s="91">
        <v>0</v>
      </c>
      <c r="I912" s="92">
        <f t="shared" si="24"/>
        <v>0</v>
      </c>
    </row>
    <row r="913" spans="1:9">
      <c r="A913" s="4"/>
      <c r="B913" s="89" t="s">
        <v>316</v>
      </c>
      <c r="C913" s="4" t="s">
        <v>364</v>
      </c>
      <c r="D913" s="95">
        <v>0</v>
      </c>
      <c r="E913" s="95">
        <v>0</v>
      </c>
      <c r="F913" s="95">
        <v>0</v>
      </c>
      <c r="G913" s="93">
        <v>0</v>
      </c>
      <c r="H913" s="91">
        <v>0</v>
      </c>
      <c r="I913" s="92">
        <f t="shared" si="24"/>
        <v>0</v>
      </c>
    </row>
    <row r="914" spans="1:9">
      <c r="A914" s="4"/>
      <c r="B914" s="89" t="s">
        <v>318</v>
      </c>
      <c r="C914" s="4" t="s">
        <v>319</v>
      </c>
      <c r="D914" s="95">
        <v>0</v>
      </c>
      <c r="E914" s="95">
        <v>0</v>
      </c>
      <c r="F914" s="95">
        <v>0</v>
      </c>
      <c r="G914" s="93">
        <v>0</v>
      </c>
      <c r="H914" s="91">
        <v>0</v>
      </c>
      <c r="I914" s="92">
        <f t="shared" si="24"/>
        <v>0</v>
      </c>
    </row>
    <row r="915" spans="1:9">
      <c r="A915" s="4"/>
      <c r="B915" s="89" t="s">
        <v>320</v>
      </c>
      <c r="C915" s="4" t="s">
        <v>321</v>
      </c>
      <c r="D915" s="95">
        <v>0</v>
      </c>
      <c r="E915" s="95">
        <v>0</v>
      </c>
      <c r="F915" s="95">
        <v>0</v>
      </c>
      <c r="G915" s="93">
        <v>0</v>
      </c>
      <c r="H915" s="91">
        <v>0</v>
      </c>
      <c r="I915" s="92">
        <f t="shared" si="24"/>
        <v>0</v>
      </c>
    </row>
    <row r="916" spans="1:9">
      <c r="A916" s="4"/>
      <c r="B916" s="89" t="s">
        <v>322</v>
      </c>
      <c r="C916" s="4" t="s">
        <v>323</v>
      </c>
      <c r="D916" s="95">
        <v>0</v>
      </c>
      <c r="E916" s="95">
        <v>0</v>
      </c>
      <c r="F916" s="95">
        <v>0</v>
      </c>
      <c r="G916" s="93">
        <v>0</v>
      </c>
      <c r="H916" s="91">
        <v>0</v>
      </c>
      <c r="I916" s="92">
        <f t="shared" si="24"/>
        <v>0</v>
      </c>
    </row>
    <row r="917" spans="1:9">
      <c r="A917" s="4"/>
      <c r="B917" s="89" t="s">
        <v>324</v>
      </c>
      <c r="C917" s="4" t="s">
        <v>325</v>
      </c>
      <c r="D917" s="95">
        <v>0</v>
      </c>
      <c r="E917" s="95">
        <v>0</v>
      </c>
      <c r="F917" s="95">
        <v>0</v>
      </c>
      <c r="G917" s="93">
        <v>0</v>
      </c>
      <c r="H917" s="91">
        <v>0</v>
      </c>
      <c r="I917" s="92">
        <f t="shared" si="24"/>
        <v>0</v>
      </c>
    </row>
    <row r="918" spans="1:9">
      <c r="A918" s="4"/>
      <c r="B918" s="89" t="s">
        <v>326</v>
      </c>
      <c r="C918" s="4" t="s">
        <v>327</v>
      </c>
      <c r="D918" s="95">
        <v>0</v>
      </c>
      <c r="E918" s="95">
        <v>0</v>
      </c>
      <c r="F918" s="95">
        <v>0</v>
      </c>
      <c r="G918" s="93">
        <v>0</v>
      </c>
      <c r="H918" s="91">
        <v>0</v>
      </c>
      <c r="I918" s="92">
        <f t="shared" si="24"/>
        <v>0</v>
      </c>
    </row>
    <row r="919" spans="1:9">
      <c r="A919" s="4"/>
      <c r="B919" s="89" t="s">
        <v>328</v>
      </c>
      <c r="C919" s="4" t="s">
        <v>329</v>
      </c>
      <c r="D919" s="95">
        <v>0</v>
      </c>
      <c r="E919" s="95">
        <v>0</v>
      </c>
      <c r="F919" s="95">
        <v>0</v>
      </c>
      <c r="G919" s="93">
        <v>0</v>
      </c>
      <c r="H919" s="91">
        <v>0</v>
      </c>
      <c r="I919" s="92">
        <f t="shared" si="24"/>
        <v>0</v>
      </c>
    </row>
    <row r="920" spans="1:9">
      <c r="A920" s="4"/>
      <c r="B920" s="89" t="s">
        <v>330</v>
      </c>
      <c r="C920" s="4" t="s">
        <v>331</v>
      </c>
      <c r="D920" s="95">
        <v>0</v>
      </c>
      <c r="E920" s="95">
        <v>0</v>
      </c>
      <c r="F920" s="95">
        <v>0</v>
      </c>
      <c r="G920" s="93">
        <v>0</v>
      </c>
      <c r="H920" s="91">
        <v>0</v>
      </c>
      <c r="I920" s="92">
        <f t="shared" si="24"/>
        <v>0</v>
      </c>
    </row>
    <row r="921" spans="1:9">
      <c r="A921" s="4"/>
      <c r="B921" s="89" t="s">
        <v>332</v>
      </c>
      <c r="C921" s="4" t="s">
        <v>333</v>
      </c>
      <c r="D921" s="95">
        <v>0</v>
      </c>
      <c r="E921" s="95">
        <v>0</v>
      </c>
      <c r="F921" s="95">
        <v>0</v>
      </c>
      <c r="G921" s="93">
        <v>0</v>
      </c>
      <c r="H921" s="91">
        <v>0</v>
      </c>
      <c r="I921" s="92">
        <f t="shared" si="24"/>
        <v>0</v>
      </c>
    </row>
    <row r="922" spans="1:9">
      <c r="A922" s="4"/>
      <c r="B922" s="89" t="s">
        <v>334</v>
      </c>
      <c r="C922" s="4" t="s">
        <v>335</v>
      </c>
      <c r="D922" s="95">
        <v>0</v>
      </c>
      <c r="E922" s="95">
        <v>0</v>
      </c>
      <c r="F922" s="95">
        <v>0</v>
      </c>
      <c r="G922" s="93">
        <v>0</v>
      </c>
      <c r="H922" s="91">
        <v>0</v>
      </c>
      <c r="I922" s="92">
        <f t="shared" si="24"/>
        <v>0</v>
      </c>
    </row>
    <row r="923" spans="1:9">
      <c r="A923" s="4"/>
      <c r="B923" s="89" t="s">
        <v>336</v>
      </c>
      <c r="C923" s="4" t="s">
        <v>337</v>
      </c>
      <c r="D923" s="95">
        <v>0</v>
      </c>
      <c r="E923" s="95">
        <v>0</v>
      </c>
      <c r="F923" s="95">
        <v>0</v>
      </c>
      <c r="G923" s="93">
        <v>0</v>
      </c>
      <c r="H923" s="91">
        <v>0</v>
      </c>
      <c r="I923" s="92">
        <f t="shared" si="24"/>
        <v>0</v>
      </c>
    </row>
    <row r="924" spans="1:9" ht="12" thickBot="1">
      <c r="A924" s="4"/>
      <c r="B924" s="89" t="s">
        <v>338</v>
      </c>
      <c r="C924" s="4" t="s">
        <v>339</v>
      </c>
      <c r="D924" s="95">
        <v>0</v>
      </c>
      <c r="E924" s="95">
        <v>0</v>
      </c>
      <c r="F924" s="95">
        <v>0</v>
      </c>
      <c r="G924" s="93">
        <v>0</v>
      </c>
      <c r="H924" s="91">
        <v>0</v>
      </c>
      <c r="I924" s="92">
        <f t="shared" si="24"/>
        <v>0</v>
      </c>
    </row>
    <row r="925" spans="1:9" ht="13" thickTop="1" thickBot="1">
      <c r="A925" s="4"/>
      <c r="B925" s="89"/>
      <c r="C925" s="4" t="s">
        <v>395</v>
      </c>
      <c r="D925" s="36">
        <f>SUM(D891:D924)</f>
        <v>0</v>
      </c>
      <c r="E925" s="36">
        <f>SUM(E891:E924)</f>
        <v>0</v>
      </c>
      <c r="F925" s="36">
        <f>SUM(F891:F924)</f>
        <v>0</v>
      </c>
      <c r="G925" s="36">
        <f>SUM(G891:G924)</f>
        <v>0</v>
      </c>
      <c r="H925" s="36">
        <f>SUM(H891:H924)</f>
        <v>0</v>
      </c>
      <c r="I925" s="36">
        <f t="shared" si="24"/>
        <v>0</v>
      </c>
    </row>
    <row r="926" spans="1:9" ht="12" thickTop="1">
      <c r="A926" s="4"/>
      <c r="B926" s="4"/>
      <c r="C926" s="4"/>
      <c r="D926" s="33"/>
      <c r="E926" s="33"/>
      <c r="F926" s="33"/>
      <c r="G926" s="33"/>
      <c r="H926" s="33"/>
      <c r="I926" s="34"/>
    </row>
    <row r="927" spans="1:9">
      <c r="A927" s="96" t="s">
        <v>396</v>
      </c>
      <c r="B927" s="4"/>
      <c r="C927" s="4"/>
      <c r="D927" s="33"/>
      <c r="E927" s="33"/>
      <c r="F927" s="33"/>
      <c r="G927" s="33"/>
      <c r="H927" s="33"/>
      <c r="I927" s="34"/>
    </row>
    <row r="928" spans="1:9" s="82" customFormat="1">
      <c r="B928" s="83" t="s">
        <v>276</v>
      </c>
      <c r="C928" s="84" t="s">
        <v>277</v>
      </c>
      <c r="D928" s="85">
        <v>0</v>
      </c>
      <c r="E928" s="85">
        <v>0</v>
      </c>
      <c r="F928" s="85">
        <v>0</v>
      </c>
      <c r="G928" s="86">
        <f t="array" ref="G928">SUM(IF(CertFund&amp;CertProg&amp;CertObj=RIGHT(LEFT($A$2,7),2)&amp;LEFT(A927,4)&amp;B928,CertSalary))</f>
        <v>0</v>
      </c>
      <c r="H928" s="87">
        <v>0</v>
      </c>
      <c r="I928" s="88">
        <f t="shared" ref="I928:I961" si="25">SUM(G928+H928)</f>
        <v>0</v>
      </c>
    </row>
    <row r="929" spans="1:10" s="82" customFormat="1">
      <c r="B929" s="83" t="s">
        <v>276</v>
      </c>
      <c r="C929" s="84" t="s">
        <v>278</v>
      </c>
      <c r="D929" s="85">
        <v>0</v>
      </c>
      <c r="E929" s="85">
        <v>0</v>
      </c>
      <c r="F929" s="85">
        <v>0</v>
      </c>
      <c r="G929" s="85">
        <v>0</v>
      </c>
      <c r="H929" s="87">
        <v>0</v>
      </c>
      <c r="I929" s="88">
        <f t="shared" si="25"/>
        <v>0</v>
      </c>
    </row>
    <row r="930" spans="1:10" s="82" customFormat="1">
      <c r="A930" s="84"/>
      <c r="B930" s="83" t="s">
        <v>279</v>
      </c>
      <c r="C930" s="84" t="s">
        <v>280</v>
      </c>
      <c r="D930" s="85">
        <v>0</v>
      </c>
      <c r="E930" s="85">
        <v>0</v>
      </c>
      <c r="F930" s="85">
        <v>0</v>
      </c>
      <c r="G930" s="72">
        <f t="array" ref="G930">SUM(IF(CertFund&amp;CertProg&amp;CertObj=RIGHT(LEFT($A$2,7),2)&amp;LEFT(A927,4)&amp;B928,CertBen))</f>
        <v>0</v>
      </c>
      <c r="H930" s="87">
        <v>0</v>
      </c>
      <c r="I930" s="88">
        <f t="shared" si="25"/>
        <v>0</v>
      </c>
    </row>
    <row r="931" spans="1:10">
      <c r="A931" s="4"/>
      <c r="B931" s="89" t="s">
        <v>279</v>
      </c>
      <c r="C931" s="4" t="s">
        <v>281</v>
      </c>
      <c r="D931" s="90">
        <v>0</v>
      </c>
      <c r="E931" s="90">
        <v>0</v>
      </c>
      <c r="F931" s="90">
        <v>0</v>
      </c>
      <c r="G931" s="90">
        <v>0</v>
      </c>
      <c r="H931" s="91">
        <v>0</v>
      </c>
      <c r="I931" s="92">
        <f t="shared" si="25"/>
        <v>0</v>
      </c>
      <c r="J931" s="82"/>
    </row>
    <row r="932" spans="1:10">
      <c r="A932" s="4"/>
      <c r="B932" s="89" t="s">
        <v>282</v>
      </c>
      <c r="C932" s="4" t="s">
        <v>283</v>
      </c>
      <c r="D932" s="95">
        <v>0</v>
      </c>
      <c r="E932" s="95">
        <v>0</v>
      </c>
      <c r="F932" s="95">
        <v>0</v>
      </c>
      <c r="G932" s="93">
        <v>0</v>
      </c>
      <c r="H932" s="91">
        <v>0</v>
      </c>
      <c r="I932" s="92">
        <f t="shared" si="25"/>
        <v>0</v>
      </c>
    </row>
    <row r="933" spans="1:10">
      <c r="A933" s="4"/>
      <c r="B933" s="89" t="s">
        <v>284</v>
      </c>
      <c r="C933" s="4" t="s">
        <v>285</v>
      </c>
      <c r="D933" s="95">
        <v>0</v>
      </c>
      <c r="E933" s="95">
        <v>0</v>
      </c>
      <c r="F933" s="95">
        <v>0</v>
      </c>
      <c r="G933" s="93">
        <v>0</v>
      </c>
      <c r="H933" s="91">
        <v>0</v>
      </c>
      <c r="I933" s="92">
        <f t="shared" si="25"/>
        <v>0</v>
      </c>
    </row>
    <row r="934" spans="1:10">
      <c r="A934" s="4"/>
      <c r="B934" s="89" t="s">
        <v>286</v>
      </c>
      <c r="C934" s="4" t="s">
        <v>287</v>
      </c>
      <c r="D934" s="95">
        <v>0</v>
      </c>
      <c r="E934" s="95">
        <v>0</v>
      </c>
      <c r="F934" s="95">
        <v>0</v>
      </c>
      <c r="G934" s="93">
        <v>0</v>
      </c>
      <c r="H934" s="91">
        <v>0</v>
      </c>
      <c r="I934" s="92">
        <f t="shared" si="25"/>
        <v>0</v>
      </c>
    </row>
    <row r="935" spans="1:10">
      <c r="A935" s="4"/>
      <c r="B935" s="89" t="s">
        <v>288</v>
      </c>
      <c r="C935" s="4" t="s">
        <v>289</v>
      </c>
      <c r="D935" s="95">
        <v>0</v>
      </c>
      <c r="E935" s="95">
        <v>0</v>
      </c>
      <c r="F935" s="95">
        <v>0</v>
      </c>
      <c r="G935" s="93">
        <v>0</v>
      </c>
      <c r="H935" s="91">
        <v>0</v>
      </c>
      <c r="I935" s="92">
        <f t="shared" si="25"/>
        <v>0</v>
      </c>
    </row>
    <row r="936" spans="1:10">
      <c r="A936" s="4"/>
      <c r="B936" s="89" t="s">
        <v>290</v>
      </c>
      <c r="C936" s="4" t="s">
        <v>291</v>
      </c>
      <c r="D936" s="95">
        <v>0</v>
      </c>
      <c r="E936" s="95">
        <v>0</v>
      </c>
      <c r="F936" s="95">
        <v>0</v>
      </c>
      <c r="G936" s="93">
        <v>0</v>
      </c>
      <c r="H936" s="91">
        <v>0</v>
      </c>
      <c r="I936" s="92">
        <f t="shared" si="25"/>
        <v>0</v>
      </c>
    </row>
    <row r="937" spans="1:10">
      <c r="A937" s="4"/>
      <c r="B937" s="89" t="s">
        <v>292</v>
      </c>
      <c r="C937" s="4" t="s">
        <v>293</v>
      </c>
      <c r="D937" s="95">
        <v>0</v>
      </c>
      <c r="E937" s="95">
        <v>0</v>
      </c>
      <c r="F937" s="95">
        <v>0</v>
      </c>
      <c r="G937" s="93">
        <v>0</v>
      </c>
      <c r="H937" s="91">
        <v>0</v>
      </c>
      <c r="I937" s="92">
        <f t="shared" si="25"/>
        <v>0</v>
      </c>
    </row>
    <row r="938" spans="1:10">
      <c r="A938" s="4"/>
      <c r="B938" s="89" t="s">
        <v>361</v>
      </c>
      <c r="C938" s="4" t="s">
        <v>362</v>
      </c>
      <c r="D938" s="95">
        <v>0</v>
      </c>
      <c r="E938" s="95">
        <v>0</v>
      </c>
      <c r="F938" s="95">
        <v>0</v>
      </c>
      <c r="G938" s="93">
        <v>0</v>
      </c>
      <c r="H938" s="91">
        <v>0</v>
      </c>
      <c r="I938" s="92">
        <f t="shared" si="25"/>
        <v>0</v>
      </c>
    </row>
    <row r="939" spans="1:10">
      <c r="A939" s="4"/>
      <c r="B939" s="89" t="s">
        <v>294</v>
      </c>
      <c r="C939" s="4" t="s">
        <v>295</v>
      </c>
      <c r="D939" s="95">
        <v>0</v>
      </c>
      <c r="E939" s="95">
        <v>0</v>
      </c>
      <c r="F939" s="95">
        <v>0</v>
      </c>
      <c r="G939" s="93">
        <v>0</v>
      </c>
      <c r="H939" s="91">
        <v>0</v>
      </c>
      <c r="I939" s="92">
        <f t="shared" si="25"/>
        <v>0</v>
      </c>
    </row>
    <row r="940" spans="1:10" ht="14">
      <c r="A940" s="4"/>
      <c r="B940" s="94" t="s">
        <v>296</v>
      </c>
      <c r="C940" s="31" t="s">
        <v>297</v>
      </c>
      <c r="D940" s="95">
        <v>0</v>
      </c>
      <c r="E940" s="95">
        <v>0</v>
      </c>
      <c r="F940" s="95">
        <v>0</v>
      </c>
      <c r="G940" s="93">
        <v>0</v>
      </c>
      <c r="H940" s="91">
        <v>0</v>
      </c>
      <c r="I940" s="92">
        <f t="shared" si="25"/>
        <v>0</v>
      </c>
    </row>
    <row r="941" spans="1:10">
      <c r="A941" s="4"/>
      <c r="B941" s="89" t="s">
        <v>298</v>
      </c>
      <c r="C941" s="4" t="s">
        <v>299</v>
      </c>
      <c r="D941" s="95">
        <v>0</v>
      </c>
      <c r="E941" s="95">
        <v>0</v>
      </c>
      <c r="F941" s="95">
        <v>0</v>
      </c>
      <c r="G941" s="93">
        <v>0</v>
      </c>
      <c r="H941" s="91">
        <v>0</v>
      </c>
      <c r="I941" s="92">
        <f t="shared" si="25"/>
        <v>0</v>
      </c>
    </row>
    <row r="942" spans="1:10">
      <c r="A942" s="4"/>
      <c r="B942" s="89" t="s">
        <v>300</v>
      </c>
      <c r="C942" s="4" t="s">
        <v>363</v>
      </c>
      <c r="D942" s="95">
        <v>0</v>
      </c>
      <c r="E942" s="95">
        <v>0</v>
      </c>
      <c r="F942" s="95">
        <v>0</v>
      </c>
      <c r="G942" s="93">
        <v>0</v>
      </c>
      <c r="H942" s="91">
        <v>0</v>
      </c>
      <c r="I942" s="92">
        <f t="shared" si="25"/>
        <v>0</v>
      </c>
    </row>
    <row r="943" spans="1:10">
      <c r="A943" s="4"/>
      <c r="B943" s="89" t="s">
        <v>302</v>
      </c>
      <c r="C943" s="4" t="s">
        <v>303</v>
      </c>
      <c r="D943" s="95">
        <v>0</v>
      </c>
      <c r="E943" s="95">
        <v>0</v>
      </c>
      <c r="F943" s="95">
        <v>0</v>
      </c>
      <c r="G943" s="93">
        <v>0</v>
      </c>
      <c r="H943" s="91">
        <v>0</v>
      </c>
      <c r="I943" s="92">
        <f t="shared" si="25"/>
        <v>0</v>
      </c>
    </row>
    <row r="944" spans="1:10">
      <c r="A944" s="4"/>
      <c r="B944" s="89" t="s">
        <v>304</v>
      </c>
      <c r="C944" s="4" t="s">
        <v>305</v>
      </c>
      <c r="D944" s="95">
        <v>0</v>
      </c>
      <c r="E944" s="95">
        <v>0</v>
      </c>
      <c r="F944" s="95">
        <v>0</v>
      </c>
      <c r="G944" s="93">
        <v>0</v>
      </c>
      <c r="H944" s="91">
        <v>0</v>
      </c>
      <c r="I944" s="92">
        <f t="shared" si="25"/>
        <v>0</v>
      </c>
    </row>
    <row r="945" spans="1:9">
      <c r="A945" s="4"/>
      <c r="B945" s="89" t="s">
        <v>306</v>
      </c>
      <c r="C945" s="4" t="s">
        <v>307</v>
      </c>
      <c r="D945" s="95">
        <v>0</v>
      </c>
      <c r="E945" s="95">
        <v>0</v>
      </c>
      <c r="F945" s="95">
        <v>0</v>
      </c>
      <c r="G945" s="93">
        <v>0</v>
      </c>
      <c r="H945" s="91">
        <v>0</v>
      </c>
      <c r="I945" s="92">
        <f t="shared" si="25"/>
        <v>0</v>
      </c>
    </row>
    <row r="946" spans="1:9">
      <c r="A946" s="4"/>
      <c r="B946" s="89" t="s">
        <v>308</v>
      </c>
      <c r="C946" s="4" t="s">
        <v>309</v>
      </c>
      <c r="D946" s="95">
        <v>0</v>
      </c>
      <c r="E946" s="95">
        <v>0</v>
      </c>
      <c r="F946" s="95">
        <v>0</v>
      </c>
      <c r="G946" s="93">
        <v>0</v>
      </c>
      <c r="H946" s="91">
        <v>0</v>
      </c>
      <c r="I946" s="92">
        <f t="shared" si="25"/>
        <v>0</v>
      </c>
    </row>
    <row r="947" spans="1:9">
      <c r="A947" s="4"/>
      <c r="B947" s="89" t="s">
        <v>310</v>
      </c>
      <c r="C947" s="4" t="s">
        <v>311</v>
      </c>
      <c r="D947" s="95">
        <v>0</v>
      </c>
      <c r="E947" s="95">
        <v>0</v>
      </c>
      <c r="F947" s="95">
        <v>0</v>
      </c>
      <c r="G947" s="93">
        <v>0</v>
      </c>
      <c r="H947" s="91">
        <v>0</v>
      </c>
      <c r="I947" s="92">
        <f t="shared" si="25"/>
        <v>0</v>
      </c>
    </row>
    <row r="948" spans="1:9">
      <c r="A948" s="4"/>
      <c r="B948" s="89" t="s">
        <v>312</v>
      </c>
      <c r="C948" s="4" t="s">
        <v>313</v>
      </c>
      <c r="D948" s="95">
        <v>0</v>
      </c>
      <c r="E948" s="95">
        <v>0</v>
      </c>
      <c r="F948" s="95">
        <v>0</v>
      </c>
      <c r="G948" s="93">
        <v>0</v>
      </c>
      <c r="H948" s="91">
        <v>0</v>
      </c>
      <c r="I948" s="92">
        <f t="shared" si="25"/>
        <v>0</v>
      </c>
    </row>
    <row r="949" spans="1:9">
      <c r="A949" s="4"/>
      <c r="B949" s="89" t="s">
        <v>314</v>
      </c>
      <c r="C949" s="4" t="s">
        <v>315</v>
      </c>
      <c r="D949" s="95">
        <v>0</v>
      </c>
      <c r="E949" s="95">
        <v>0</v>
      </c>
      <c r="F949" s="95">
        <v>0</v>
      </c>
      <c r="G949" s="93">
        <v>0</v>
      </c>
      <c r="H949" s="91">
        <v>0</v>
      </c>
      <c r="I949" s="92">
        <f t="shared" si="25"/>
        <v>0</v>
      </c>
    </row>
    <row r="950" spans="1:9">
      <c r="A950" s="4"/>
      <c r="B950" s="89" t="s">
        <v>316</v>
      </c>
      <c r="C950" s="4" t="s">
        <v>364</v>
      </c>
      <c r="D950" s="95">
        <v>0</v>
      </c>
      <c r="E950" s="95">
        <v>0</v>
      </c>
      <c r="F950" s="95">
        <v>0</v>
      </c>
      <c r="G950" s="93">
        <v>0</v>
      </c>
      <c r="H950" s="91">
        <v>0</v>
      </c>
      <c r="I950" s="92">
        <f t="shared" si="25"/>
        <v>0</v>
      </c>
    </row>
    <row r="951" spans="1:9">
      <c r="A951" s="4"/>
      <c r="B951" s="89" t="s">
        <v>318</v>
      </c>
      <c r="C951" s="4" t="s">
        <v>319</v>
      </c>
      <c r="D951" s="95">
        <v>0</v>
      </c>
      <c r="E951" s="95">
        <v>0</v>
      </c>
      <c r="F951" s="95">
        <v>0</v>
      </c>
      <c r="G951" s="93">
        <v>0</v>
      </c>
      <c r="H951" s="91">
        <v>0</v>
      </c>
      <c r="I951" s="92">
        <f t="shared" si="25"/>
        <v>0</v>
      </c>
    </row>
    <row r="952" spans="1:9">
      <c r="A952" s="4"/>
      <c r="B952" s="89" t="s">
        <v>320</v>
      </c>
      <c r="C952" s="4" t="s">
        <v>321</v>
      </c>
      <c r="D952" s="95">
        <v>0</v>
      </c>
      <c r="E952" s="95">
        <v>0</v>
      </c>
      <c r="F952" s="95">
        <v>0</v>
      </c>
      <c r="G952" s="93">
        <v>0</v>
      </c>
      <c r="H952" s="91">
        <v>0</v>
      </c>
      <c r="I952" s="92">
        <f t="shared" si="25"/>
        <v>0</v>
      </c>
    </row>
    <row r="953" spans="1:9">
      <c r="A953" s="4"/>
      <c r="B953" s="89" t="s">
        <v>322</v>
      </c>
      <c r="C953" s="4" t="s">
        <v>323</v>
      </c>
      <c r="D953" s="95">
        <v>0</v>
      </c>
      <c r="E953" s="95">
        <v>0</v>
      </c>
      <c r="F953" s="95">
        <v>0</v>
      </c>
      <c r="G953" s="93">
        <v>0</v>
      </c>
      <c r="H953" s="91">
        <v>0</v>
      </c>
      <c r="I953" s="92">
        <f t="shared" si="25"/>
        <v>0</v>
      </c>
    </row>
    <row r="954" spans="1:9">
      <c r="A954" s="4"/>
      <c r="B954" s="89" t="s">
        <v>324</v>
      </c>
      <c r="C954" s="4" t="s">
        <v>325</v>
      </c>
      <c r="D954" s="95">
        <v>0</v>
      </c>
      <c r="E954" s="95">
        <v>0</v>
      </c>
      <c r="F954" s="95">
        <v>0</v>
      </c>
      <c r="G954" s="93">
        <v>0</v>
      </c>
      <c r="H954" s="91">
        <v>0</v>
      </c>
      <c r="I954" s="92">
        <f t="shared" si="25"/>
        <v>0</v>
      </c>
    </row>
    <row r="955" spans="1:9">
      <c r="A955" s="4"/>
      <c r="B955" s="89" t="s">
        <v>326</v>
      </c>
      <c r="C955" s="4" t="s">
        <v>327</v>
      </c>
      <c r="D955" s="95">
        <v>0</v>
      </c>
      <c r="E955" s="95">
        <v>0</v>
      </c>
      <c r="F955" s="95">
        <v>0</v>
      </c>
      <c r="G955" s="93">
        <v>0</v>
      </c>
      <c r="H955" s="91">
        <v>0</v>
      </c>
      <c r="I955" s="92">
        <f t="shared" si="25"/>
        <v>0</v>
      </c>
    </row>
    <row r="956" spans="1:9">
      <c r="A956" s="4"/>
      <c r="B956" s="89" t="s">
        <v>328</v>
      </c>
      <c r="C956" s="4" t="s">
        <v>329</v>
      </c>
      <c r="D956" s="95">
        <v>0</v>
      </c>
      <c r="E956" s="95">
        <v>0</v>
      </c>
      <c r="F956" s="95">
        <v>0</v>
      </c>
      <c r="G956" s="93">
        <v>0</v>
      </c>
      <c r="H956" s="91">
        <v>0</v>
      </c>
      <c r="I956" s="92">
        <f t="shared" si="25"/>
        <v>0</v>
      </c>
    </row>
    <row r="957" spans="1:9">
      <c r="A957" s="4"/>
      <c r="B957" s="89" t="s">
        <v>330</v>
      </c>
      <c r="C957" s="4" t="s">
        <v>331</v>
      </c>
      <c r="D957" s="95">
        <v>0</v>
      </c>
      <c r="E957" s="95">
        <v>0</v>
      </c>
      <c r="F957" s="95">
        <v>0</v>
      </c>
      <c r="G957" s="93">
        <v>0</v>
      </c>
      <c r="H957" s="91">
        <v>0</v>
      </c>
      <c r="I957" s="92">
        <f t="shared" si="25"/>
        <v>0</v>
      </c>
    </row>
    <row r="958" spans="1:9">
      <c r="A958" s="4"/>
      <c r="B958" s="89" t="s">
        <v>332</v>
      </c>
      <c r="C958" s="4" t="s">
        <v>333</v>
      </c>
      <c r="D958" s="95">
        <v>0</v>
      </c>
      <c r="E958" s="95">
        <v>0</v>
      </c>
      <c r="F958" s="95">
        <v>0</v>
      </c>
      <c r="G958" s="93">
        <v>0</v>
      </c>
      <c r="H958" s="91">
        <v>0</v>
      </c>
      <c r="I958" s="92">
        <f t="shared" si="25"/>
        <v>0</v>
      </c>
    </row>
    <row r="959" spans="1:9">
      <c r="A959" s="4"/>
      <c r="B959" s="89" t="s">
        <v>334</v>
      </c>
      <c r="C959" s="4" t="s">
        <v>335</v>
      </c>
      <c r="D959" s="95">
        <v>0</v>
      </c>
      <c r="E959" s="95">
        <v>0</v>
      </c>
      <c r="F959" s="95">
        <v>0</v>
      </c>
      <c r="G959" s="93">
        <v>0</v>
      </c>
      <c r="H959" s="91">
        <v>0</v>
      </c>
      <c r="I959" s="92">
        <f t="shared" si="25"/>
        <v>0</v>
      </c>
    </row>
    <row r="960" spans="1:9">
      <c r="A960" s="4"/>
      <c r="B960" s="89" t="s">
        <v>336</v>
      </c>
      <c r="C960" s="4" t="s">
        <v>337</v>
      </c>
      <c r="D960" s="95">
        <v>0</v>
      </c>
      <c r="E960" s="95">
        <v>0</v>
      </c>
      <c r="F960" s="95">
        <v>0</v>
      </c>
      <c r="G960" s="93">
        <v>0</v>
      </c>
      <c r="H960" s="91">
        <v>0</v>
      </c>
      <c r="I960" s="92">
        <f t="shared" si="25"/>
        <v>0</v>
      </c>
    </row>
    <row r="961" spans="1:10" ht="12" thickBot="1">
      <c r="A961" s="4"/>
      <c r="B961" s="89" t="s">
        <v>338</v>
      </c>
      <c r="C961" s="4" t="s">
        <v>339</v>
      </c>
      <c r="D961" s="95">
        <v>0</v>
      </c>
      <c r="E961" s="95">
        <v>0</v>
      </c>
      <c r="F961" s="95">
        <v>0</v>
      </c>
      <c r="G961" s="93">
        <v>0</v>
      </c>
      <c r="H961" s="91">
        <v>0</v>
      </c>
      <c r="I961" s="92">
        <f t="shared" si="25"/>
        <v>0</v>
      </c>
    </row>
    <row r="962" spans="1:10" ht="13" thickTop="1" thickBot="1">
      <c r="A962" s="4"/>
      <c r="B962" s="89"/>
      <c r="C962" s="4" t="s">
        <v>397</v>
      </c>
      <c r="D962" s="36">
        <f>SUM(D928:D961)</f>
        <v>0</v>
      </c>
      <c r="E962" s="36">
        <f>SUM(E928:E961)</f>
        <v>0</v>
      </c>
      <c r="F962" s="36">
        <f>SUM(F928:F961)</f>
        <v>0</v>
      </c>
      <c r="G962" s="36">
        <f>SUM(G928:G961)</f>
        <v>0</v>
      </c>
      <c r="H962" s="36">
        <f>SUM(H928:H961)</f>
        <v>0</v>
      </c>
      <c r="I962" s="36">
        <f>SUM(G962+H962)</f>
        <v>0</v>
      </c>
    </row>
    <row r="963" spans="1:10" ht="12" thickTop="1">
      <c r="A963" s="4"/>
      <c r="B963" s="4"/>
      <c r="C963" s="4"/>
      <c r="D963" s="33"/>
      <c r="E963" s="33"/>
      <c r="F963" s="33"/>
      <c r="G963" s="33"/>
      <c r="H963" s="33"/>
      <c r="I963" s="34"/>
    </row>
    <row r="964" spans="1:10">
      <c r="A964" s="96" t="s">
        <v>398</v>
      </c>
      <c r="B964" s="4"/>
      <c r="C964" s="4"/>
      <c r="D964" s="33"/>
      <c r="E964" s="33"/>
      <c r="F964" s="33"/>
      <c r="G964" s="33"/>
      <c r="H964" s="33"/>
      <c r="I964" s="34"/>
    </row>
    <row r="965" spans="1:10" s="82" customFormat="1">
      <c r="B965" s="83" t="s">
        <v>276</v>
      </c>
      <c r="C965" s="84" t="s">
        <v>277</v>
      </c>
      <c r="D965" s="85">
        <v>0</v>
      </c>
      <c r="E965" s="85">
        <v>0</v>
      </c>
      <c r="F965" s="85">
        <v>0</v>
      </c>
      <c r="G965" s="86">
        <v>35559</v>
      </c>
      <c r="H965" s="87">
        <v>6231</v>
      </c>
      <c r="I965" s="88">
        <f t="shared" ref="I965:I998" si="26">SUM(G965+H965)</f>
        <v>41790</v>
      </c>
    </row>
    <row r="966" spans="1:10" s="82" customFormat="1">
      <c r="B966" s="83" t="s">
        <v>276</v>
      </c>
      <c r="C966" s="84" t="s">
        <v>278</v>
      </c>
      <c r="D966" s="85">
        <v>0</v>
      </c>
      <c r="E966" s="85">
        <v>0</v>
      </c>
      <c r="F966" s="85">
        <v>0</v>
      </c>
      <c r="G966" s="85">
        <v>0</v>
      </c>
      <c r="H966" s="87">
        <v>0</v>
      </c>
      <c r="I966" s="88">
        <f t="shared" si="26"/>
        <v>0</v>
      </c>
    </row>
    <row r="967" spans="1:10" s="82" customFormat="1">
      <c r="A967" s="84"/>
      <c r="B967" s="83" t="s">
        <v>279</v>
      </c>
      <c r="C967" s="84" t="s">
        <v>280</v>
      </c>
      <c r="D967" s="85">
        <v>0</v>
      </c>
      <c r="E967" s="85">
        <v>0</v>
      </c>
      <c r="F967" s="85">
        <v>0</v>
      </c>
      <c r="G967" s="72">
        <v>14885</v>
      </c>
      <c r="H967" s="87">
        <v>1277</v>
      </c>
      <c r="I967" s="88">
        <f t="shared" si="26"/>
        <v>16162</v>
      </c>
    </row>
    <row r="968" spans="1:10">
      <c r="A968" s="4"/>
      <c r="B968" s="89" t="s">
        <v>279</v>
      </c>
      <c r="C968" s="4" t="s">
        <v>281</v>
      </c>
      <c r="D968" s="90">
        <v>0</v>
      </c>
      <c r="E968" s="90">
        <v>0</v>
      </c>
      <c r="F968" s="90">
        <v>0</v>
      </c>
      <c r="G968" s="90">
        <v>0</v>
      </c>
      <c r="H968" s="91">
        <v>0</v>
      </c>
      <c r="I968" s="92">
        <f t="shared" si="26"/>
        <v>0</v>
      </c>
      <c r="J968" s="82"/>
    </row>
    <row r="969" spans="1:10">
      <c r="A969" s="4"/>
      <c r="B969" s="89" t="s">
        <v>282</v>
      </c>
      <c r="C969" s="4" t="s">
        <v>283</v>
      </c>
      <c r="D969" s="95">
        <v>0</v>
      </c>
      <c r="E969" s="95">
        <v>0</v>
      </c>
      <c r="F969" s="95">
        <v>0</v>
      </c>
      <c r="G969" s="93">
        <v>0</v>
      </c>
      <c r="H969" s="91">
        <v>0</v>
      </c>
      <c r="I969" s="92">
        <f t="shared" si="26"/>
        <v>0</v>
      </c>
    </row>
    <row r="970" spans="1:10">
      <c r="A970" s="4"/>
      <c r="B970" s="89" t="s">
        <v>284</v>
      </c>
      <c r="C970" s="4" t="s">
        <v>285</v>
      </c>
      <c r="D970" s="95">
        <v>0</v>
      </c>
      <c r="E970" s="95">
        <v>0</v>
      </c>
      <c r="F970" s="95">
        <v>0</v>
      </c>
      <c r="G970" s="93">
        <v>0</v>
      </c>
      <c r="H970" s="91">
        <v>0</v>
      </c>
      <c r="I970" s="92">
        <f t="shared" si="26"/>
        <v>0</v>
      </c>
    </row>
    <row r="971" spans="1:10">
      <c r="A971" s="4"/>
      <c r="B971" s="89" t="s">
        <v>286</v>
      </c>
      <c r="C971" s="4" t="s">
        <v>287</v>
      </c>
      <c r="D971" s="95">
        <v>0</v>
      </c>
      <c r="E971" s="95">
        <v>0</v>
      </c>
      <c r="F971" s="95">
        <v>0</v>
      </c>
      <c r="G971" s="93">
        <v>0</v>
      </c>
      <c r="H971" s="91">
        <v>0</v>
      </c>
      <c r="I971" s="92">
        <f t="shared" si="26"/>
        <v>0</v>
      </c>
    </row>
    <row r="972" spans="1:10">
      <c r="A972" s="4"/>
      <c r="B972" s="89" t="s">
        <v>288</v>
      </c>
      <c r="C972" s="4" t="s">
        <v>289</v>
      </c>
      <c r="D972" s="95">
        <v>0</v>
      </c>
      <c r="E972" s="95">
        <v>0</v>
      </c>
      <c r="F972" s="95">
        <v>0</v>
      </c>
      <c r="G972" s="93">
        <v>0</v>
      </c>
      <c r="H972" s="91">
        <v>0</v>
      </c>
      <c r="I972" s="92">
        <f t="shared" si="26"/>
        <v>0</v>
      </c>
    </row>
    <row r="973" spans="1:10">
      <c r="A973" s="4"/>
      <c r="B973" s="89" t="s">
        <v>290</v>
      </c>
      <c r="C973" s="4" t="s">
        <v>291</v>
      </c>
      <c r="D973" s="95">
        <v>0</v>
      </c>
      <c r="E973" s="95">
        <v>0</v>
      </c>
      <c r="F973" s="95">
        <v>0</v>
      </c>
      <c r="G973" s="93">
        <v>0</v>
      </c>
      <c r="H973" s="91">
        <v>0</v>
      </c>
      <c r="I973" s="92">
        <f t="shared" si="26"/>
        <v>0</v>
      </c>
    </row>
    <row r="974" spans="1:10">
      <c r="A974" s="4"/>
      <c r="B974" s="89" t="s">
        <v>292</v>
      </c>
      <c r="C974" s="4" t="s">
        <v>293</v>
      </c>
      <c r="D974" s="95">
        <v>0</v>
      </c>
      <c r="E974" s="95">
        <v>0</v>
      </c>
      <c r="F974" s="95">
        <v>0</v>
      </c>
      <c r="G974" s="93">
        <v>0</v>
      </c>
      <c r="H974" s="91">
        <v>0</v>
      </c>
      <c r="I974" s="92">
        <f t="shared" si="26"/>
        <v>0</v>
      </c>
    </row>
    <row r="975" spans="1:10">
      <c r="A975" s="4"/>
      <c r="B975" s="89" t="s">
        <v>361</v>
      </c>
      <c r="C975" s="4" t="s">
        <v>362</v>
      </c>
      <c r="D975" s="95">
        <v>0</v>
      </c>
      <c r="E975" s="95">
        <v>0</v>
      </c>
      <c r="F975" s="95">
        <v>0</v>
      </c>
      <c r="G975" s="93">
        <v>0</v>
      </c>
      <c r="H975" s="91">
        <v>0</v>
      </c>
      <c r="I975" s="92">
        <f t="shared" si="26"/>
        <v>0</v>
      </c>
    </row>
    <row r="976" spans="1:10">
      <c r="A976" s="4"/>
      <c r="B976" s="89" t="s">
        <v>294</v>
      </c>
      <c r="C976" s="4" t="s">
        <v>295</v>
      </c>
      <c r="D976" s="95">
        <v>0</v>
      </c>
      <c r="E976" s="95">
        <v>0</v>
      </c>
      <c r="F976" s="95">
        <v>0</v>
      </c>
      <c r="G976" s="93">
        <v>0</v>
      </c>
      <c r="H976" s="91">
        <v>0</v>
      </c>
      <c r="I976" s="92">
        <f t="shared" si="26"/>
        <v>0</v>
      </c>
    </row>
    <row r="977" spans="1:9" ht="14">
      <c r="A977" s="4"/>
      <c r="B977" s="94" t="s">
        <v>296</v>
      </c>
      <c r="C977" s="31" t="s">
        <v>297</v>
      </c>
      <c r="D977" s="95">
        <v>0</v>
      </c>
      <c r="E977" s="95">
        <v>0</v>
      </c>
      <c r="F977" s="95">
        <v>0</v>
      </c>
      <c r="G977" s="93">
        <v>0</v>
      </c>
      <c r="H977" s="91">
        <v>0</v>
      </c>
      <c r="I977" s="92">
        <f t="shared" si="26"/>
        <v>0</v>
      </c>
    </row>
    <row r="978" spans="1:9">
      <c r="A978" s="4"/>
      <c r="B978" s="89" t="s">
        <v>298</v>
      </c>
      <c r="C978" s="4" t="s">
        <v>299</v>
      </c>
      <c r="D978" s="95">
        <v>0</v>
      </c>
      <c r="E978" s="95">
        <v>0</v>
      </c>
      <c r="F978" s="95">
        <v>0</v>
      </c>
      <c r="G978" s="93">
        <v>0</v>
      </c>
      <c r="H978" s="91">
        <v>0</v>
      </c>
      <c r="I978" s="92">
        <f t="shared" si="26"/>
        <v>0</v>
      </c>
    </row>
    <row r="979" spans="1:9">
      <c r="A979" s="4"/>
      <c r="B979" s="89" t="s">
        <v>300</v>
      </c>
      <c r="C979" s="4" t="s">
        <v>363</v>
      </c>
      <c r="D979" s="95">
        <v>0</v>
      </c>
      <c r="E979" s="95">
        <v>0</v>
      </c>
      <c r="F979" s="95">
        <v>0</v>
      </c>
      <c r="G979" s="93">
        <v>0</v>
      </c>
      <c r="H979" s="91">
        <v>0</v>
      </c>
      <c r="I979" s="92">
        <f t="shared" si="26"/>
        <v>0</v>
      </c>
    </row>
    <row r="980" spans="1:9">
      <c r="A980" s="4"/>
      <c r="B980" s="89" t="s">
        <v>302</v>
      </c>
      <c r="C980" s="4" t="s">
        <v>303</v>
      </c>
      <c r="D980" s="95">
        <v>0</v>
      </c>
      <c r="E980" s="95">
        <v>0</v>
      </c>
      <c r="F980" s="95">
        <v>0</v>
      </c>
      <c r="G980" s="93">
        <v>0</v>
      </c>
      <c r="H980" s="91">
        <v>0</v>
      </c>
      <c r="I980" s="92">
        <f t="shared" si="26"/>
        <v>0</v>
      </c>
    </row>
    <row r="981" spans="1:9">
      <c r="A981" s="4"/>
      <c r="B981" s="89" t="s">
        <v>304</v>
      </c>
      <c r="C981" s="4" t="s">
        <v>305</v>
      </c>
      <c r="D981" s="95">
        <v>0</v>
      </c>
      <c r="E981" s="95">
        <v>0</v>
      </c>
      <c r="F981" s="95">
        <v>0</v>
      </c>
      <c r="G981" s="93">
        <v>0</v>
      </c>
      <c r="H981" s="91">
        <v>0</v>
      </c>
      <c r="I981" s="92">
        <f t="shared" si="26"/>
        <v>0</v>
      </c>
    </row>
    <row r="982" spans="1:9">
      <c r="A982" s="4"/>
      <c r="B982" s="89" t="s">
        <v>306</v>
      </c>
      <c r="C982" s="4" t="s">
        <v>307</v>
      </c>
      <c r="D982" s="95">
        <v>0</v>
      </c>
      <c r="E982" s="95">
        <v>0</v>
      </c>
      <c r="F982" s="95">
        <v>0</v>
      </c>
      <c r="G982" s="93">
        <v>0</v>
      </c>
      <c r="H982" s="91">
        <v>0</v>
      </c>
      <c r="I982" s="92">
        <f t="shared" si="26"/>
        <v>0</v>
      </c>
    </row>
    <row r="983" spans="1:9">
      <c r="A983" s="4"/>
      <c r="B983" s="89" t="s">
        <v>308</v>
      </c>
      <c r="C983" s="4" t="s">
        <v>309</v>
      </c>
      <c r="D983" s="95">
        <v>0</v>
      </c>
      <c r="E983" s="95">
        <v>0</v>
      </c>
      <c r="F983" s="95">
        <v>0</v>
      </c>
      <c r="G983" s="93">
        <v>0</v>
      </c>
      <c r="H983" s="91">
        <v>0</v>
      </c>
      <c r="I983" s="92">
        <f t="shared" si="26"/>
        <v>0</v>
      </c>
    </row>
    <row r="984" spans="1:9">
      <c r="A984" s="4"/>
      <c r="B984" s="89" t="s">
        <v>310</v>
      </c>
      <c r="C984" s="4" t="s">
        <v>311</v>
      </c>
      <c r="D984" s="95">
        <v>0</v>
      </c>
      <c r="E984" s="95">
        <v>0</v>
      </c>
      <c r="F984" s="95">
        <v>0</v>
      </c>
      <c r="G984" s="93">
        <v>0</v>
      </c>
      <c r="H984" s="91">
        <v>0</v>
      </c>
      <c r="I984" s="92">
        <f t="shared" si="26"/>
        <v>0</v>
      </c>
    </row>
    <row r="985" spans="1:9">
      <c r="A985" s="4"/>
      <c r="B985" s="89" t="s">
        <v>312</v>
      </c>
      <c r="C985" s="4" t="s">
        <v>313</v>
      </c>
      <c r="D985" s="95">
        <v>0</v>
      </c>
      <c r="E985" s="95">
        <v>0</v>
      </c>
      <c r="F985" s="95">
        <v>0</v>
      </c>
      <c r="G985" s="93">
        <v>0</v>
      </c>
      <c r="H985" s="91">
        <v>0</v>
      </c>
      <c r="I985" s="92">
        <f t="shared" si="26"/>
        <v>0</v>
      </c>
    </row>
    <row r="986" spans="1:9">
      <c r="A986" s="4"/>
      <c r="B986" s="89" t="s">
        <v>314</v>
      </c>
      <c r="C986" s="4" t="s">
        <v>315</v>
      </c>
      <c r="D986" s="95">
        <v>0</v>
      </c>
      <c r="E986" s="95">
        <v>0</v>
      </c>
      <c r="F986" s="95">
        <v>0</v>
      </c>
      <c r="G986" s="93">
        <v>0</v>
      </c>
      <c r="H986" s="91">
        <v>0</v>
      </c>
      <c r="I986" s="92">
        <f t="shared" si="26"/>
        <v>0</v>
      </c>
    </row>
    <row r="987" spans="1:9">
      <c r="A987" s="4"/>
      <c r="B987" s="89" t="s">
        <v>316</v>
      </c>
      <c r="C987" s="4" t="s">
        <v>364</v>
      </c>
      <c r="D987" s="95">
        <v>0</v>
      </c>
      <c r="E987" s="95">
        <v>0</v>
      </c>
      <c r="F987" s="95">
        <v>0</v>
      </c>
      <c r="G987" s="93">
        <v>0</v>
      </c>
      <c r="H987" s="91">
        <v>0</v>
      </c>
      <c r="I987" s="92">
        <f t="shared" si="26"/>
        <v>0</v>
      </c>
    </row>
    <row r="988" spans="1:9">
      <c r="A988" s="4"/>
      <c r="B988" s="89" t="s">
        <v>318</v>
      </c>
      <c r="C988" s="4" t="s">
        <v>319</v>
      </c>
      <c r="D988" s="95">
        <v>0</v>
      </c>
      <c r="E988" s="95">
        <v>0</v>
      </c>
      <c r="F988" s="95">
        <v>0</v>
      </c>
      <c r="G988" s="93">
        <v>0</v>
      </c>
      <c r="H988" s="91">
        <v>0</v>
      </c>
      <c r="I988" s="92">
        <f t="shared" si="26"/>
        <v>0</v>
      </c>
    </row>
    <row r="989" spans="1:9">
      <c r="A989" s="4"/>
      <c r="B989" s="89" t="s">
        <v>320</v>
      </c>
      <c r="C989" s="4" t="s">
        <v>321</v>
      </c>
      <c r="D989" s="95">
        <v>0</v>
      </c>
      <c r="E989" s="95">
        <v>0</v>
      </c>
      <c r="F989" s="95">
        <v>0</v>
      </c>
      <c r="G989" s="93">
        <v>0</v>
      </c>
      <c r="H989" s="91">
        <v>0</v>
      </c>
      <c r="I989" s="92">
        <f t="shared" si="26"/>
        <v>0</v>
      </c>
    </row>
    <row r="990" spans="1:9">
      <c r="A990" s="4"/>
      <c r="B990" s="89" t="s">
        <v>322</v>
      </c>
      <c r="C990" s="4" t="s">
        <v>323</v>
      </c>
      <c r="D990" s="95">
        <v>0</v>
      </c>
      <c r="E990" s="95">
        <v>0</v>
      </c>
      <c r="F990" s="95">
        <v>0</v>
      </c>
      <c r="G990" s="93">
        <v>0</v>
      </c>
      <c r="H990" s="91">
        <v>0</v>
      </c>
      <c r="I990" s="92">
        <f t="shared" si="26"/>
        <v>0</v>
      </c>
    </row>
    <row r="991" spans="1:9">
      <c r="A991" s="4"/>
      <c r="B991" s="89" t="s">
        <v>324</v>
      </c>
      <c r="C991" s="4" t="s">
        <v>325</v>
      </c>
      <c r="D991" s="95">
        <v>0</v>
      </c>
      <c r="E991" s="95">
        <v>0</v>
      </c>
      <c r="F991" s="95">
        <v>0</v>
      </c>
      <c r="G991" s="93">
        <v>0</v>
      </c>
      <c r="H991" s="91">
        <v>0</v>
      </c>
      <c r="I991" s="92">
        <f t="shared" si="26"/>
        <v>0</v>
      </c>
    </row>
    <row r="992" spans="1:9">
      <c r="A992" s="4"/>
      <c r="B992" s="89" t="s">
        <v>326</v>
      </c>
      <c r="C992" s="4" t="s">
        <v>327</v>
      </c>
      <c r="D992" s="95">
        <v>0</v>
      </c>
      <c r="E992" s="95">
        <v>0</v>
      </c>
      <c r="F992" s="95">
        <v>0</v>
      </c>
      <c r="G992" s="93">
        <v>0</v>
      </c>
      <c r="H992" s="91">
        <v>0</v>
      </c>
      <c r="I992" s="92">
        <f t="shared" si="26"/>
        <v>0</v>
      </c>
    </row>
    <row r="993" spans="1:9">
      <c r="A993" s="4"/>
      <c r="B993" s="89" t="s">
        <v>328</v>
      </c>
      <c r="C993" s="4" t="s">
        <v>329</v>
      </c>
      <c r="D993" s="95">
        <v>0</v>
      </c>
      <c r="E993" s="95">
        <v>0</v>
      </c>
      <c r="F993" s="95">
        <v>0</v>
      </c>
      <c r="G993" s="93">
        <v>0</v>
      </c>
      <c r="H993" s="91">
        <v>0</v>
      </c>
      <c r="I993" s="92">
        <f t="shared" si="26"/>
        <v>0</v>
      </c>
    </row>
    <row r="994" spans="1:9">
      <c r="A994" s="4"/>
      <c r="B994" s="89" t="s">
        <v>330</v>
      </c>
      <c r="C994" s="4" t="s">
        <v>331</v>
      </c>
      <c r="D994" s="95">
        <v>0</v>
      </c>
      <c r="E994" s="95">
        <v>0</v>
      </c>
      <c r="F994" s="95">
        <v>0</v>
      </c>
      <c r="G994" s="93">
        <v>0</v>
      </c>
      <c r="H994" s="91">
        <v>0</v>
      </c>
      <c r="I994" s="92">
        <f t="shared" si="26"/>
        <v>0</v>
      </c>
    </row>
    <row r="995" spans="1:9">
      <c r="A995" s="4"/>
      <c r="B995" s="89" t="s">
        <v>332</v>
      </c>
      <c r="C995" s="4" t="s">
        <v>333</v>
      </c>
      <c r="D995" s="95">
        <v>0</v>
      </c>
      <c r="E995" s="95">
        <v>0</v>
      </c>
      <c r="F995" s="95">
        <v>0</v>
      </c>
      <c r="G995" s="93">
        <v>0</v>
      </c>
      <c r="H995" s="91">
        <v>0</v>
      </c>
      <c r="I995" s="92">
        <f t="shared" si="26"/>
        <v>0</v>
      </c>
    </row>
    <row r="996" spans="1:9">
      <c r="A996" s="4"/>
      <c r="B996" s="89" t="s">
        <v>334</v>
      </c>
      <c r="C996" s="4" t="s">
        <v>335</v>
      </c>
      <c r="D996" s="95">
        <v>0</v>
      </c>
      <c r="E996" s="95">
        <v>0</v>
      </c>
      <c r="F996" s="95">
        <v>0</v>
      </c>
      <c r="G996" s="93">
        <v>0</v>
      </c>
      <c r="H996" s="91">
        <v>0</v>
      </c>
      <c r="I996" s="92">
        <f t="shared" si="26"/>
        <v>0</v>
      </c>
    </row>
    <row r="997" spans="1:9">
      <c r="A997" s="4"/>
      <c r="B997" s="89" t="s">
        <v>336</v>
      </c>
      <c r="C997" s="4" t="s">
        <v>337</v>
      </c>
      <c r="D997" s="95">
        <v>0</v>
      </c>
      <c r="E997" s="95">
        <v>0</v>
      </c>
      <c r="F997" s="95">
        <v>0</v>
      </c>
      <c r="G997" s="93">
        <v>0</v>
      </c>
      <c r="H997" s="91">
        <v>0</v>
      </c>
      <c r="I997" s="92">
        <f t="shared" si="26"/>
        <v>0</v>
      </c>
    </row>
    <row r="998" spans="1:9" ht="12" thickBot="1">
      <c r="A998" s="4"/>
      <c r="B998" s="89" t="s">
        <v>338</v>
      </c>
      <c r="C998" s="4" t="s">
        <v>339</v>
      </c>
      <c r="D998" s="95">
        <v>0</v>
      </c>
      <c r="E998" s="95">
        <v>0</v>
      </c>
      <c r="F998" s="95">
        <v>0</v>
      </c>
      <c r="G998" s="93">
        <v>0</v>
      </c>
      <c r="H998" s="91">
        <v>0</v>
      </c>
      <c r="I998" s="92">
        <f t="shared" si="26"/>
        <v>0</v>
      </c>
    </row>
    <row r="999" spans="1:9" ht="13" thickTop="1" thickBot="1">
      <c r="A999" s="4"/>
      <c r="B999" s="89"/>
      <c r="C999" s="4" t="s">
        <v>399</v>
      </c>
      <c r="D999" s="36">
        <f t="shared" ref="D999:I999" si="27">SUM(D965:D998)</f>
        <v>0</v>
      </c>
      <c r="E999" s="36">
        <f t="shared" si="27"/>
        <v>0</v>
      </c>
      <c r="F999" s="36">
        <f t="shared" si="27"/>
        <v>0</v>
      </c>
      <c r="G999" s="36">
        <f t="shared" si="27"/>
        <v>50444</v>
      </c>
      <c r="H999" s="36">
        <f t="shared" si="27"/>
        <v>7508</v>
      </c>
      <c r="I999" s="36">
        <f t="shared" si="27"/>
        <v>57952</v>
      </c>
    </row>
    <row r="1000" spans="1:9" ht="12" thickTop="1">
      <c r="A1000" s="4"/>
      <c r="B1000" s="4"/>
      <c r="C1000" s="4"/>
      <c r="D1000" s="33"/>
      <c r="E1000" s="33"/>
      <c r="F1000" s="33"/>
      <c r="G1000" s="33"/>
      <c r="H1000" s="33"/>
      <c r="I1000" s="34"/>
    </row>
    <row r="1001" spans="1:9">
      <c r="A1001" s="96" t="s">
        <v>400</v>
      </c>
      <c r="B1001" s="4"/>
      <c r="C1001" s="4"/>
      <c r="D1001" s="33"/>
      <c r="E1001" s="33"/>
      <c r="F1001" s="33"/>
      <c r="G1001" s="33"/>
      <c r="H1001" s="33"/>
      <c r="I1001" s="34"/>
    </row>
    <row r="1002" spans="1:9" s="82" customFormat="1">
      <c r="B1002" s="83" t="s">
        <v>276</v>
      </c>
      <c r="C1002" s="84" t="s">
        <v>277</v>
      </c>
      <c r="D1002" s="85">
        <v>0</v>
      </c>
      <c r="E1002" s="85">
        <v>0</v>
      </c>
      <c r="F1002" s="85">
        <v>0</v>
      </c>
      <c r="G1002" s="86">
        <f t="array" ref="G1002">SUM(IF(CertFund&amp;CertProg&amp;CertObj=RIGHT(LEFT($A$2,7),2)&amp;LEFT(A1001,4)&amp;B1002,CertSalary))</f>
        <v>0</v>
      </c>
      <c r="H1002" s="87">
        <v>0</v>
      </c>
      <c r="I1002" s="88">
        <f t="shared" ref="I1002:I1036" si="28">SUM(G1002+H1002)</f>
        <v>0</v>
      </c>
    </row>
    <row r="1003" spans="1:9" s="82" customFormat="1">
      <c r="B1003" s="83" t="s">
        <v>276</v>
      </c>
      <c r="C1003" s="84" t="s">
        <v>278</v>
      </c>
      <c r="D1003" s="85">
        <v>0</v>
      </c>
      <c r="E1003" s="85">
        <v>0</v>
      </c>
      <c r="F1003" s="85">
        <v>0</v>
      </c>
      <c r="G1003" s="85">
        <v>0</v>
      </c>
      <c r="H1003" s="87">
        <v>0</v>
      </c>
      <c r="I1003" s="88">
        <f t="shared" si="28"/>
        <v>0</v>
      </c>
    </row>
    <row r="1004" spans="1:9" s="82" customFormat="1">
      <c r="A1004" s="84"/>
      <c r="B1004" s="83" t="s">
        <v>279</v>
      </c>
      <c r="C1004" s="84" t="s">
        <v>280</v>
      </c>
      <c r="D1004" s="85">
        <v>0</v>
      </c>
      <c r="E1004" s="85">
        <v>0</v>
      </c>
      <c r="F1004" s="85">
        <v>0</v>
      </c>
      <c r="G1004" s="72">
        <f t="array" ref="G1004">SUM(IF(CertFund&amp;CertProg&amp;CertObj=RIGHT(LEFT($A$2,7),2)&amp;LEFT(A1001,4)&amp;B1002,CertBen))</f>
        <v>0</v>
      </c>
      <c r="H1004" s="87">
        <v>0</v>
      </c>
      <c r="I1004" s="88">
        <f t="shared" si="28"/>
        <v>0</v>
      </c>
    </row>
    <row r="1005" spans="1:9" s="82" customFormat="1">
      <c r="A1005" s="84"/>
      <c r="B1005" s="83" t="s">
        <v>279</v>
      </c>
      <c r="C1005" s="84" t="s">
        <v>281</v>
      </c>
      <c r="D1005" s="85">
        <v>0</v>
      </c>
      <c r="E1005" s="85">
        <v>0</v>
      </c>
      <c r="F1005" s="85">
        <v>0</v>
      </c>
      <c r="G1005" s="85">
        <v>0</v>
      </c>
      <c r="H1005" s="87">
        <v>0</v>
      </c>
      <c r="I1005" s="88">
        <f t="shared" si="28"/>
        <v>0</v>
      </c>
    </row>
    <row r="1006" spans="1:9">
      <c r="A1006" s="4"/>
      <c r="B1006" s="89" t="s">
        <v>282</v>
      </c>
      <c r="C1006" s="4" t="s">
        <v>283</v>
      </c>
      <c r="D1006" s="95">
        <v>0</v>
      </c>
      <c r="E1006" s="95">
        <v>0</v>
      </c>
      <c r="F1006" s="95">
        <v>0</v>
      </c>
      <c r="G1006" s="93">
        <v>0</v>
      </c>
      <c r="H1006" s="91">
        <v>0</v>
      </c>
      <c r="I1006" s="92">
        <f t="shared" si="28"/>
        <v>0</v>
      </c>
    </row>
    <row r="1007" spans="1:9">
      <c r="A1007" s="4"/>
      <c r="B1007" s="89" t="s">
        <v>284</v>
      </c>
      <c r="C1007" s="4" t="s">
        <v>285</v>
      </c>
      <c r="D1007" s="95">
        <v>0</v>
      </c>
      <c r="E1007" s="95">
        <v>0</v>
      </c>
      <c r="F1007" s="95">
        <v>0</v>
      </c>
      <c r="G1007" s="93">
        <v>0</v>
      </c>
      <c r="H1007" s="91">
        <v>0</v>
      </c>
      <c r="I1007" s="92">
        <f t="shared" si="28"/>
        <v>0</v>
      </c>
    </row>
    <row r="1008" spans="1:9">
      <c r="A1008" s="4"/>
      <c r="B1008" s="89" t="s">
        <v>286</v>
      </c>
      <c r="C1008" s="4" t="s">
        <v>287</v>
      </c>
      <c r="D1008" s="95">
        <v>0</v>
      </c>
      <c r="E1008" s="95">
        <v>0</v>
      </c>
      <c r="F1008" s="95">
        <v>0</v>
      </c>
      <c r="G1008" s="93">
        <v>0</v>
      </c>
      <c r="H1008" s="91">
        <v>0</v>
      </c>
      <c r="I1008" s="92">
        <f t="shared" si="28"/>
        <v>0</v>
      </c>
    </row>
    <row r="1009" spans="1:9">
      <c r="A1009" s="4"/>
      <c r="B1009" s="89" t="s">
        <v>288</v>
      </c>
      <c r="C1009" s="4" t="s">
        <v>289</v>
      </c>
      <c r="D1009" s="95">
        <v>0</v>
      </c>
      <c r="E1009" s="95">
        <v>0</v>
      </c>
      <c r="F1009" s="95">
        <v>0</v>
      </c>
      <c r="G1009" s="93">
        <v>0</v>
      </c>
      <c r="H1009" s="91">
        <v>0</v>
      </c>
      <c r="I1009" s="92">
        <f t="shared" si="28"/>
        <v>0</v>
      </c>
    </row>
    <row r="1010" spans="1:9">
      <c r="A1010" s="4"/>
      <c r="B1010" s="89" t="s">
        <v>290</v>
      </c>
      <c r="C1010" s="4" t="s">
        <v>291</v>
      </c>
      <c r="D1010" s="95">
        <v>0</v>
      </c>
      <c r="E1010" s="95">
        <v>0</v>
      </c>
      <c r="F1010" s="95">
        <v>0</v>
      </c>
      <c r="G1010" s="93">
        <v>0</v>
      </c>
      <c r="H1010" s="91">
        <v>0</v>
      </c>
      <c r="I1010" s="92">
        <f t="shared" si="28"/>
        <v>0</v>
      </c>
    </row>
    <row r="1011" spans="1:9">
      <c r="A1011" s="4"/>
      <c r="B1011" s="89" t="s">
        <v>292</v>
      </c>
      <c r="C1011" s="4" t="s">
        <v>293</v>
      </c>
      <c r="D1011" s="95">
        <v>0</v>
      </c>
      <c r="E1011" s="95">
        <v>0</v>
      </c>
      <c r="F1011" s="95">
        <v>0</v>
      </c>
      <c r="G1011" s="93">
        <v>0</v>
      </c>
      <c r="H1011" s="91">
        <v>0</v>
      </c>
      <c r="I1011" s="92">
        <f t="shared" si="28"/>
        <v>0</v>
      </c>
    </row>
    <row r="1012" spans="1:9">
      <c r="A1012" s="4"/>
      <c r="B1012" s="89" t="s">
        <v>361</v>
      </c>
      <c r="C1012" s="4" t="s">
        <v>362</v>
      </c>
      <c r="D1012" s="95">
        <v>0</v>
      </c>
      <c r="E1012" s="95">
        <v>0</v>
      </c>
      <c r="F1012" s="95">
        <v>0</v>
      </c>
      <c r="G1012" s="93">
        <v>0</v>
      </c>
      <c r="H1012" s="91">
        <v>0</v>
      </c>
      <c r="I1012" s="92">
        <f t="shared" si="28"/>
        <v>0</v>
      </c>
    </row>
    <row r="1013" spans="1:9">
      <c r="A1013" s="4"/>
      <c r="B1013" s="89" t="s">
        <v>294</v>
      </c>
      <c r="C1013" s="4" t="s">
        <v>295</v>
      </c>
      <c r="D1013" s="95">
        <v>0</v>
      </c>
      <c r="E1013" s="95">
        <v>0</v>
      </c>
      <c r="F1013" s="95">
        <v>0</v>
      </c>
      <c r="G1013" s="93">
        <v>0</v>
      </c>
      <c r="H1013" s="91">
        <v>0</v>
      </c>
      <c r="I1013" s="92">
        <f t="shared" si="28"/>
        <v>0</v>
      </c>
    </row>
    <row r="1014" spans="1:9" ht="14">
      <c r="A1014" s="4"/>
      <c r="B1014" s="94" t="s">
        <v>296</v>
      </c>
      <c r="C1014" s="31" t="s">
        <v>297</v>
      </c>
      <c r="D1014" s="95">
        <v>0</v>
      </c>
      <c r="E1014" s="95">
        <v>0</v>
      </c>
      <c r="F1014" s="95">
        <v>0</v>
      </c>
      <c r="G1014" s="93">
        <v>0</v>
      </c>
      <c r="H1014" s="91">
        <v>0</v>
      </c>
      <c r="I1014" s="92">
        <f t="shared" si="28"/>
        <v>0</v>
      </c>
    </row>
    <row r="1015" spans="1:9">
      <c r="A1015" s="4"/>
      <c r="B1015" s="89" t="s">
        <v>298</v>
      </c>
      <c r="C1015" s="4" t="s">
        <v>299</v>
      </c>
      <c r="D1015" s="95">
        <v>0</v>
      </c>
      <c r="E1015" s="95">
        <v>0</v>
      </c>
      <c r="F1015" s="95">
        <v>0</v>
      </c>
      <c r="G1015" s="93">
        <v>0</v>
      </c>
      <c r="H1015" s="91">
        <v>0</v>
      </c>
      <c r="I1015" s="92">
        <f t="shared" si="28"/>
        <v>0</v>
      </c>
    </row>
    <row r="1016" spans="1:9">
      <c r="A1016" s="4"/>
      <c r="B1016" s="89" t="s">
        <v>300</v>
      </c>
      <c r="C1016" s="4" t="s">
        <v>363</v>
      </c>
      <c r="D1016" s="95">
        <v>0</v>
      </c>
      <c r="E1016" s="95">
        <v>0</v>
      </c>
      <c r="F1016" s="95">
        <v>0</v>
      </c>
      <c r="G1016" s="93">
        <v>0</v>
      </c>
      <c r="H1016" s="91">
        <v>0</v>
      </c>
      <c r="I1016" s="92">
        <f t="shared" si="28"/>
        <v>0</v>
      </c>
    </row>
    <row r="1017" spans="1:9">
      <c r="A1017" s="4"/>
      <c r="B1017" s="89" t="s">
        <v>302</v>
      </c>
      <c r="C1017" s="4" t="s">
        <v>303</v>
      </c>
      <c r="D1017" s="95">
        <v>0</v>
      </c>
      <c r="E1017" s="95">
        <v>0</v>
      </c>
      <c r="F1017" s="95">
        <v>0</v>
      </c>
      <c r="G1017" s="93">
        <v>0</v>
      </c>
      <c r="H1017" s="91">
        <v>0</v>
      </c>
      <c r="I1017" s="92">
        <f t="shared" si="28"/>
        <v>0</v>
      </c>
    </row>
    <row r="1018" spans="1:9">
      <c r="A1018" s="4"/>
      <c r="B1018" s="89" t="s">
        <v>304</v>
      </c>
      <c r="C1018" s="4" t="s">
        <v>305</v>
      </c>
      <c r="D1018" s="95">
        <v>0</v>
      </c>
      <c r="E1018" s="95">
        <v>0</v>
      </c>
      <c r="F1018" s="95">
        <v>0</v>
      </c>
      <c r="G1018" s="93">
        <v>0</v>
      </c>
      <c r="H1018" s="91">
        <v>0</v>
      </c>
      <c r="I1018" s="92">
        <f t="shared" si="28"/>
        <v>0</v>
      </c>
    </row>
    <row r="1019" spans="1:9">
      <c r="A1019" s="4"/>
      <c r="B1019" s="89" t="s">
        <v>306</v>
      </c>
      <c r="C1019" s="4" t="s">
        <v>307</v>
      </c>
      <c r="D1019" s="95">
        <v>0</v>
      </c>
      <c r="E1019" s="95">
        <v>0</v>
      </c>
      <c r="F1019" s="95">
        <v>0</v>
      </c>
      <c r="G1019" s="93">
        <v>0</v>
      </c>
      <c r="H1019" s="91">
        <v>0</v>
      </c>
      <c r="I1019" s="92">
        <f t="shared" si="28"/>
        <v>0</v>
      </c>
    </row>
    <row r="1020" spans="1:9">
      <c r="A1020" s="4"/>
      <c r="B1020" s="89" t="s">
        <v>308</v>
      </c>
      <c r="C1020" s="4" t="s">
        <v>309</v>
      </c>
      <c r="D1020" s="95">
        <v>0</v>
      </c>
      <c r="E1020" s="95">
        <v>0</v>
      </c>
      <c r="F1020" s="95">
        <v>0</v>
      </c>
      <c r="G1020" s="93">
        <v>0</v>
      </c>
      <c r="H1020" s="91">
        <v>0</v>
      </c>
      <c r="I1020" s="92">
        <f t="shared" si="28"/>
        <v>0</v>
      </c>
    </row>
    <row r="1021" spans="1:9">
      <c r="A1021" s="4"/>
      <c r="B1021" s="89" t="s">
        <v>310</v>
      </c>
      <c r="C1021" s="4" t="s">
        <v>311</v>
      </c>
      <c r="D1021" s="95">
        <v>0</v>
      </c>
      <c r="E1021" s="95">
        <v>0</v>
      </c>
      <c r="F1021" s="95">
        <v>0</v>
      </c>
      <c r="G1021" s="93">
        <v>0</v>
      </c>
      <c r="H1021" s="91">
        <v>0</v>
      </c>
      <c r="I1021" s="92">
        <f t="shared" si="28"/>
        <v>0</v>
      </c>
    </row>
    <row r="1022" spans="1:9">
      <c r="A1022" s="4"/>
      <c r="B1022" s="89" t="s">
        <v>312</v>
      </c>
      <c r="C1022" s="4" t="s">
        <v>313</v>
      </c>
      <c r="D1022" s="95">
        <v>0</v>
      </c>
      <c r="E1022" s="95">
        <v>0</v>
      </c>
      <c r="F1022" s="95">
        <v>0</v>
      </c>
      <c r="G1022" s="93">
        <v>0</v>
      </c>
      <c r="H1022" s="91">
        <v>0</v>
      </c>
      <c r="I1022" s="92">
        <f t="shared" si="28"/>
        <v>0</v>
      </c>
    </row>
    <row r="1023" spans="1:9">
      <c r="A1023" s="4"/>
      <c r="B1023" s="89" t="s">
        <v>314</v>
      </c>
      <c r="C1023" s="4" t="s">
        <v>315</v>
      </c>
      <c r="D1023" s="95">
        <v>0</v>
      </c>
      <c r="E1023" s="95">
        <v>0</v>
      </c>
      <c r="F1023" s="95">
        <v>0</v>
      </c>
      <c r="G1023" s="93">
        <v>0</v>
      </c>
      <c r="H1023" s="91">
        <v>0</v>
      </c>
      <c r="I1023" s="92">
        <f t="shared" si="28"/>
        <v>0</v>
      </c>
    </row>
    <row r="1024" spans="1:9">
      <c r="A1024" s="4"/>
      <c r="B1024" s="89" t="s">
        <v>316</v>
      </c>
      <c r="C1024" s="4" t="s">
        <v>364</v>
      </c>
      <c r="D1024" s="95">
        <v>0</v>
      </c>
      <c r="E1024" s="95">
        <v>0</v>
      </c>
      <c r="F1024" s="95">
        <v>0</v>
      </c>
      <c r="G1024" s="93">
        <v>0</v>
      </c>
      <c r="H1024" s="91">
        <v>0</v>
      </c>
      <c r="I1024" s="92">
        <f t="shared" si="28"/>
        <v>0</v>
      </c>
    </row>
    <row r="1025" spans="1:9">
      <c r="A1025" s="4"/>
      <c r="B1025" s="89" t="s">
        <v>318</v>
      </c>
      <c r="C1025" s="4" t="s">
        <v>319</v>
      </c>
      <c r="D1025" s="95">
        <v>0</v>
      </c>
      <c r="E1025" s="95">
        <v>0</v>
      </c>
      <c r="F1025" s="95">
        <v>0</v>
      </c>
      <c r="G1025" s="93">
        <v>0</v>
      </c>
      <c r="H1025" s="91">
        <v>0</v>
      </c>
      <c r="I1025" s="92">
        <f t="shared" si="28"/>
        <v>0</v>
      </c>
    </row>
    <row r="1026" spans="1:9">
      <c r="A1026" s="4"/>
      <c r="B1026" s="89" t="s">
        <v>320</v>
      </c>
      <c r="C1026" s="4" t="s">
        <v>321</v>
      </c>
      <c r="D1026" s="95">
        <v>0</v>
      </c>
      <c r="E1026" s="95">
        <v>0</v>
      </c>
      <c r="F1026" s="95">
        <v>0</v>
      </c>
      <c r="G1026" s="93">
        <v>0</v>
      </c>
      <c r="H1026" s="91">
        <v>0</v>
      </c>
      <c r="I1026" s="92">
        <f t="shared" si="28"/>
        <v>0</v>
      </c>
    </row>
    <row r="1027" spans="1:9">
      <c r="A1027" s="4"/>
      <c r="B1027" s="89" t="s">
        <v>322</v>
      </c>
      <c r="C1027" s="4" t="s">
        <v>323</v>
      </c>
      <c r="D1027" s="95">
        <v>0</v>
      </c>
      <c r="E1027" s="95">
        <v>0</v>
      </c>
      <c r="F1027" s="95">
        <v>0</v>
      </c>
      <c r="G1027" s="93">
        <v>0</v>
      </c>
      <c r="H1027" s="91">
        <v>0</v>
      </c>
      <c r="I1027" s="92">
        <f t="shared" si="28"/>
        <v>0</v>
      </c>
    </row>
    <row r="1028" spans="1:9">
      <c r="A1028" s="4"/>
      <c r="B1028" s="89" t="s">
        <v>324</v>
      </c>
      <c r="C1028" s="4" t="s">
        <v>325</v>
      </c>
      <c r="D1028" s="95">
        <v>0</v>
      </c>
      <c r="E1028" s="95">
        <v>0</v>
      </c>
      <c r="F1028" s="95">
        <v>0</v>
      </c>
      <c r="G1028" s="93">
        <v>0</v>
      </c>
      <c r="H1028" s="91">
        <v>0</v>
      </c>
      <c r="I1028" s="92">
        <f t="shared" si="28"/>
        <v>0</v>
      </c>
    </row>
    <row r="1029" spans="1:9">
      <c r="A1029" s="4"/>
      <c r="B1029" s="89" t="s">
        <v>326</v>
      </c>
      <c r="C1029" s="4" t="s">
        <v>327</v>
      </c>
      <c r="D1029" s="95">
        <v>0</v>
      </c>
      <c r="E1029" s="95">
        <v>0</v>
      </c>
      <c r="F1029" s="95">
        <v>0</v>
      </c>
      <c r="G1029" s="93">
        <v>0</v>
      </c>
      <c r="H1029" s="91">
        <v>0</v>
      </c>
      <c r="I1029" s="92">
        <f t="shared" si="28"/>
        <v>0</v>
      </c>
    </row>
    <row r="1030" spans="1:9">
      <c r="A1030" s="4"/>
      <c r="B1030" s="89" t="s">
        <v>328</v>
      </c>
      <c r="C1030" s="4" t="s">
        <v>329</v>
      </c>
      <c r="D1030" s="95">
        <v>0</v>
      </c>
      <c r="E1030" s="95">
        <v>0</v>
      </c>
      <c r="F1030" s="95">
        <v>0</v>
      </c>
      <c r="G1030" s="93">
        <v>0</v>
      </c>
      <c r="H1030" s="91">
        <v>0</v>
      </c>
      <c r="I1030" s="92">
        <f t="shared" si="28"/>
        <v>0</v>
      </c>
    </row>
    <row r="1031" spans="1:9">
      <c r="A1031" s="4"/>
      <c r="B1031" s="89" t="s">
        <v>330</v>
      </c>
      <c r="C1031" s="4" t="s">
        <v>331</v>
      </c>
      <c r="D1031" s="95">
        <v>0</v>
      </c>
      <c r="E1031" s="95">
        <v>0</v>
      </c>
      <c r="F1031" s="95">
        <v>0</v>
      </c>
      <c r="G1031" s="93">
        <v>0</v>
      </c>
      <c r="H1031" s="91">
        <v>0</v>
      </c>
      <c r="I1031" s="92">
        <f t="shared" si="28"/>
        <v>0</v>
      </c>
    </row>
    <row r="1032" spans="1:9">
      <c r="A1032" s="4"/>
      <c r="B1032" s="89" t="s">
        <v>332</v>
      </c>
      <c r="C1032" s="4" t="s">
        <v>333</v>
      </c>
      <c r="D1032" s="95">
        <v>0</v>
      </c>
      <c r="E1032" s="95">
        <v>0</v>
      </c>
      <c r="F1032" s="95">
        <v>0</v>
      </c>
      <c r="G1032" s="93">
        <v>0</v>
      </c>
      <c r="H1032" s="91">
        <v>0</v>
      </c>
      <c r="I1032" s="92">
        <f t="shared" si="28"/>
        <v>0</v>
      </c>
    </row>
    <row r="1033" spans="1:9">
      <c r="A1033" s="4"/>
      <c r="B1033" s="89" t="s">
        <v>334</v>
      </c>
      <c r="C1033" s="4" t="s">
        <v>335</v>
      </c>
      <c r="D1033" s="95">
        <v>0</v>
      </c>
      <c r="E1033" s="95">
        <v>0</v>
      </c>
      <c r="F1033" s="95">
        <v>0</v>
      </c>
      <c r="G1033" s="93">
        <v>0</v>
      </c>
      <c r="H1033" s="91">
        <v>0</v>
      </c>
      <c r="I1033" s="92">
        <f t="shared" si="28"/>
        <v>0</v>
      </c>
    </row>
    <row r="1034" spans="1:9">
      <c r="A1034" s="4"/>
      <c r="B1034" s="89" t="s">
        <v>336</v>
      </c>
      <c r="C1034" s="4" t="s">
        <v>337</v>
      </c>
      <c r="D1034" s="95">
        <v>0</v>
      </c>
      <c r="E1034" s="95">
        <v>0</v>
      </c>
      <c r="F1034" s="95">
        <v>0</v>
      </c>
      <c r="G1034" s="93">
        <v>0</v>
      </c>
      <c r="H1034" s="91">
        <v>0</v>
      </c>
      <c r="I1034" s="92">
        <f t="shared" si="28"/>
        <v>0</v>
      </c>
    </row>
    <row r="1035" spans="1:9" ht="12" thickBot="1">
      <c r="A1035" s="4"/>
      <c r="B1035" s="89" t="s">
        <v>338</v>
      </c>
      <c r="C1035" s="4" t="s">
        <v>339</v>
      </c>
      <c r="D1035" s="95">
        <v>0</v>
      </c>
      <c r="E1035" s="95">
        <v>0</v>
      </c>
      <c r="F1035" s="95">
        <v>0</v>
      </c>
      <c r="G1035" s="93">
        <v>0</v>
      </c>
      <c r="H1035" s="91">
        <v>0</v>
      </c>
      <c r="I1035" s="92">
        <f t="shared" si="28"/>
        <v>0</v>
      </c>
    </row>
    <row r="1036" spans="1:9" ht="13" thickTop="1" thickBot="1">
      <c r="A1036" s="4"/>
      <c r="B1036" s="89"/>
      <c r="C1036" s="4" t="s">
        <v>401</v>
      </c>
      <c r="D1036" s="36">
        <f>SUM(D1002:D1035)</f>
        <v>0</v>
      </c>
      <c r="E1036" s="36">
        <f>SUM(E1002:E1035)</f>
        <v>0</v>
      </c>
      <c r="F1036" s="36">
        <f>SUM(F1002:F1035)</f>
        <v>0</v>
      </c>
      <c r="G1036" s="36">
        <f>SUM(G1002:G1035)</f>
        <v>0</v>
      </c>
      <c r="H1036" s="36">
        <f>SUM(H1002:H1035)</f>
        <v>0</v>
      </c>
      <c r="I1036" s="36">
        <f t="shared" si="28"/>
        <v>0</v>
      </c>
    </row>
    <row r="1037" spans="1:9" ht="12" thickTop="1">
      <c r="A1037" s="4"/>
      <c r="B1037" s="4"/>
      <c r="C1037" s="4"/>
      <c r="D1037" s="33"/>
      <c r="E1037" s="33"/>
      <c r="F1037" s="33"/>
      <c r="G1037" s="33"/>
      <c r="H1037" s="33"/>
      <c r="I1037" s="34"/>
    </row>
    <row r="1038" spans="1:9">
      <c r="A1038" s="96" t="s">
        <v>402</v>
      </c>
      <c r="B1038" s="4"/>
      <c r="C1038" s="4"/>
      <c r="D1038" s="33"/>
      <c r="E1038" s="33"/>
      <c r="F1038" s="33"/>
      <c r="G1038" s="33"/>
      <c r="H1038" s="33"/>
      <c r="I1038" s="34"/>
    </row>
    <row r="1039" spans="1:9" s="82" customFormat="1">
      <c r="B1039" s="83" t="s">
        <v>276</v>
      </c>
      <c r="C1039" s="84" t="s">
        <v>277</v>
      </c>
      <c r="D1039" s="85">
        <v>0</v>
      </c>
      <c r="E1039" s="85">
        <v>0</v>
      </c>
      <c r="F1039" s="85">
        <v>0</v>
      </c>
      <c r="G1039" s="86">
        <f t="array" ref="G1039">SUM(IF(CertFund&amp;CertProg&amp;CertObj=RIGHT(LEFT($A$2,7),2)&amp;LEFT(A1038,4)&amp;B1039,CertSalary))</f>
        <v>0</v>
      </c>
      <c r="H1039" s="87">
        <v>0</v>
      </c>
      <c r="I1039" s="88">
        <f t="shared" ref="I1039:I1072" si="29">SUM(G1039+H1039)</f>
        <v>0</v>
      </c>
    </row>
    <row r="1040" spans="1:9" s="82" customFormat="1">
      <c r="B1040" s="83" t="s">
        <v>276</v>
      </c>
      <c r="C1040" s="84" t="s">
        <v>278</v>
      </c>
      <c r="D1040" s="85">
        <v>0</v>
      </c>
      <c r="E1040" s="85">
        <v>0</v>
      </c>
      <c r="F1040" s="85">
        <v>0</v>
      </c>
      <c r="G1040" s="85">
        <v>0</v>
      </c>
      <c r="H1040" s="87">
        <v>0</v>
      </c>
      <c r="I1040" s="88">
        <f t="shared" si="29"/>
        <v>0</v>
      </c>
    </row>
    <row r="1041" spans="1:9" s="82" customFormat="1">
      <c r="A1041" s="84"/>
      <c r="B1041" s="83" t="s">
        <v>279</v>
      </c>
      <c r="C1041" s="84" t="s">
        <v>280</v>
      </c>
      <c r="D1041" s="85">
        <v>0</v>
      </c>
      <c r="E1041" s="85">
        <v>0</v>
      </c>
      <c r="F1041" s="85">
        <v>0</v>
      </c>
      <c r="G1041" s="72">
        <f t="array" ref="G1041">SUM(IF(CertFund&amp;CertProg&amp;CertObj=RIGHT(LEFT($A$2,7),2)&amp;LEFT(A1038,4)&amp;B1039,CertBen))</f>
        <v>0</v>
      </c>
      <c r="H1041" s="87">
        <v>0</v>
      </c>
      <c r="I1041" s="88">
        <f t="shared" si="29"/>
        <v>0</v>
      </c>
    </row>
    <row r="1042" spans="1:9" s="82" customFormat="1">
      <c r="A1042" s="84"/>
      <c r="B1042" s="83" t="s">
        <v>279</v>
      </c>
      <c r="C1042" s="84" t="s">
        <v>281</v>
      </c>
      <c r="D1042" s="85">
        <v>0</v>
      </c>
      <c r="E1042" s="85">
        <v>0</v>
      </c>
      <c r="F1042" s="85">
        <v>0</v>
      </c>
      <c r="G1042" s="85">
        <v>0</v>
      </c>
      <c r="H1042" s="87">
        <v>0</v>
      </c>
      <c r="I1042" s="88">
        <f t="shared" si="29"/>
        <v>0</v>
      </c>
    </row>
    <row r="1043" spans="1:9">
      <c r="A1043" s="4"/>
      <c r="B1043" s="89" t="s">
        <v>282</v>
      </c>
      <c r="C1043" s="4" t="s">
        <v>283</v>
      </c>
      <c r="D1043" s="95">
        <v>0</v>
      </c>
      <c r="E1043" s="95">
        <v>0</v>
      </c>
      <c r="F1043" s="95">
        <v>0</v>
      </c>
      <c r="G1043" s="93">
        <v>0</v>
      </c>
      <c r="H1043" s="91">
        <v>0</v>
      </c>
      <c r="I1043" s="92">
        <f t="shared" si="29"/>
        <v>0</v>
      </c>
    </row>
    <row r="1044" spans="1:9">
      <c r="A1044" s="4"/>
      <c r="B1044" s="89" t="s">
        <v>284</v>
      </c>
      <c r="C1044" s="4" t="s">
        <v>285</v>
      </c>
      <c r="D1044" s="95">
        <v>0</v>
      </c>
      <c r="E1044" s="95">
        <v>0</v>
      </c>
      <c r="F1044" s="95">
        <v>0</v>
      </c>
      <c r="G1044" s="93">
        <v>0</v>
      </c>
      <c r="H1044" s="91">
        <v>0</v>
      </c>
      <c r="I1044" s="92">
        <f t="shared" si="29"/>
        <v>0</v>
      </c>
    </row>
    <row r="1045" spans="1:9">
      <c r="A1045" s="4"/>
      <c r="B1045" s="89" t="s">
        <v>286</v>
      </c>
      <c r="C1045" s="4" t="s">
        <v>287</v>
      </c>
      <c r="D1045" s="95">
        <v>0</v>
      </c>
      <c r="E1045" s="95">
        <v>0</v>
      </c>
      <c r="F1045" s="95">
        <v>0</v>
      </c>
      <c r="G1045" s="93">
        <v>0</v>
      </c>
      <c r="H1045" s="91">
        <v>0</v>
      </c>
      <c r="I1045" s="92">
        <f t="shared" si="29"/>
        <v>0</v>
      </c>
    </row>
    <row r="1046" spans="1:9">
      <c r="A1046" s="4"/>
      <c r="B1046" s="89" t="s">
        <v>288</v>
      </c>
      <c r="C1046" s="4" t="s">
        <v>289</v>
      </c>
      <c r="D1046" s="95">
        <v>0</v>
      </c>
      <c r="E1046" s="95">
        <v>0</v>
      </c>
      <c r="F1046" s="95">
        <v>0</v>
      </c>
      <c r="G1046" s="93">
        <v>0</v>
      </c>
      <c r="H1046" s="91">
        <v>0</v>
      </c>
      <c r="I1046" s="92">
        <f t="shared" si="29"/>
        <v>0</v>
      </c>
    </row>
    <row r="1047" spans="1:9">
      <c r="A1047" s="4"/>
      <c r="B1047" s="89" t="s">
        <v>290</v>
      </c>
      <c r="C1047" s="4" t="s">
        <v>291</v>
      </c>
      <c r="D1047" s="95">
        <v>0</v>
      </c>
      <c r="E1047" s="95">
        <v>0</v>
      </c>
      <c r="F1047" s="95">
        <v>0</v>
      </c>
      <c r="G1047" s="93">
        <v>0</v>
      </c>
      <c r="H1047" s="91">
        <v>0</v>
      </c>
      <c r="I1047" s="92">
        <f t="shared" si="29"/>
        <v>0</v>
      </c>
    </row>
    <row r="1048" spans="1:9">
      <c r="A1048" s="4"/>
      <c r="B1048" s="89" t="s">
        <v>292</v>
      </c>
      <c r="C1048" s="4" t="s">
        <v>293</v>
      </c>
      <c r="D1048" s="95">
        <v>0</v>
      </c>
      <c r="E1048" s="95">
        <v>0</v>
      </c>
      <c r="F1048" s="95">
        <v>0</v>
      </c>
      <c r="G1048" s="93">
        <v>0</v>
      </c>
      <c r="H1048" s="91">
        <v>0</v>
      </c>
      <c r="I1048" s="92">
        <f t="shared" si="29"/>
        <v>0</v>
      </c>
    </row>
    <row r="1049" spans="1:9">
      <c r="A1049" s="4"/>
      <c r="B1049" s="89" t="s">
        <v>361</v>
      </c>
      <c r="C1049" s="4" t="s">
        <v>362</v>
      </c>
      <c r="D1049" s="95">
        <v>0</v>
      </c>
      <c r="E1049" s="95">
        <v>0</v>
      </c>
      <c r="F1049" s="95">
        <v>0</v>
      </c>
      <c r="G1049" s="93">
        <v>0</v>
      </c>
      <c r="H1049" s="91">
        <v>0</v>
      </c>
      <c r="I1049" s="92">
        <f t="shared" si="29"/>
        <v>0</v>
      </c>
    </row>
    <row r="1050" spans="1:9">
      <c r="A1050" s="4"/>
      <c r="B1050" s="89" t="s">
        <v>294</v>
      </c>
      <c r="C1050" s="4" t="s">
        <v>295</v>
      </c>
      <c r="D1050" s="95">
        <v>0</v>
      </c>
      <c r="E1050" s="95">
        <v>0</v>
      </c>
      <c r="F1050" s="95">
        <v>0</v>
      </c>
      <c r="G1050" s="93">
        <v>0</v>
      </c>
      <c r="H1050" s="91">
        <v>0</v>
      </c>
      <c r="I1050" s="92">
        <f t="shared" si="29"/>
        <v>0</v>
      </c>
    </row>
    <row r="1051" spans="1:9" ht="14">
      <c r="A1051" s="4"/>
      <c r="B1051" s="94" t="s">
        <v>296</v>
      </c>
      <c r="C1051" s="31" t="s">
        <v>297</v>
      </c>
      <c r="D1051" s="95">
        <v>0</v>
      </c>
      <c r="E1051" s="95">
        <v>0</v>
      </c>
      <c r="F1051" s="95">
        <v>0</v>
      </c>
      <c r="G1051" s="93">
        <v>0</v>
      </c>
      <c r="H1051" s="91">
        <v>0</v>
      </c>
      <c r="I1051" s="92">
        <f t="shared" si="29"/>
        <v>0</v>
      </c>
    </row>
    <row r="1052" spans="1:9">
      <c r="A1052" s="4"/>
      <c r="B1052" s="89" t="s">
        <v>298</v>
      </c>
      <c r="C1052" s="4" t="s">
        <v>299</v>
      </c>
      <c r="D1052" s="95">
        <v>0</v>
      </c>
      <c r="E1052" s="95">
        <v>0</v>
      </c>
      <c r="F1052" s="95">
        <v>0</v>
      </c>
      <c r="G1052" s="93">
        <v>0</v>
      </c>
      <c r="H1052" s="91">
        <v>0</v>
      </c>
      <c r="I1052" s="92">
        <f t="shared" si="29"/>
        <v>0</v>
      </c>
    </row>
    <row r="1053" spans="1:9">
      <c r="A1053" s="4"/>
      <c r="B1053" s="89" t="s">
        <v>300</v>
      </c>
      <c r="C1053" s="4" t="s">
        <v>363</v>
      </c>
      <c r="D1053" s="95">
        <v>0</v>
      </c>
      <c r="E1053" s="95">
        <v>0</v>
      </c>
      <c r="F1053" s="95">
        <v>0</v>
      </c>
      <c r="G1053" s="93">
        <v>0</v>
      </c>
      <c r="H1053" s="91">
        <v>0</v>
      </c>
      <c r="I1053" s="92">
        <f t="shared" si="29"/>
        <v>0</v>
      </c>
    </row>
    <row r="1054" spans="1:9">
      <c r="A1054" s="4"/>
      <c r="B1054" s="89" t="s">
        <v>302</v>
      </c>
      <c r="C1054" s="4" t="s">
        <v>303</v>
      </c>
      <c r="D1054" s="95">
        <v>0</v>
      </c>
      <c r="E1054" s="95">
        <v>0</v>
      </c>
      <c r="F1054" s="95">
        <v>0</v>
      </c>
      <c r="G1054" s="93">
        <v>0</v>
      </c>
      <c r="H1054" s="91">
        <v>0</v>
      </c>
      <c r="I1054" s="92">
        <f t="shared" si="29"/>
        <v>0</v>
      </c>
    </row>
    <row r="1055" spans="1:9">
      <c r="A1055" s="4"/>
      <c r="B1055" s="89" t="s">
        <v>304</v>
      </c>
      <c r="C1055" s="4" t="s">
        <v>305</v>
      </c>
      <c r="D1055" s="95">
        <v>0</v>
      </c>
      <c r="E1055" s="95">
        <v>0</v>
      </c>
      <c r="F1055" s="95">
        <v>0</v>
      </c>
      <c r="G1055" s="93">
        <v>0</v>
      </c>
      <c r="H1055" s="91">
        <v>0</v>
      </c>
      <c r="I1055" s="92">
        <f t="shared" si="29"/>
        <v>0</v>
      </c>
    </row>
    <row r="1056" spans="1:9">
      <c r="A1056" s="4"/>
      <c r="B1056" s="89" t="s">
        <v>306</v>
      </c>
      <c r="C1056" s="4" t="s">
        <v>307</v>
      </c>
      <c r="D1056" s="95">
        <v>0</v>
      </c>
      <c r="E1056" s="95">
        <v>0</v>
      </c>
      <c r="F1056" s="95">
        <v>0</v>
      </c>
      <c r="G1056" s="93">
        <v>0</v>
      </c>
      <c r="H1056" s="91">
        <v>0</v>
      </c>
      <c r="I1056" s="92">
        <f t="shared" si="29"/>
        <v>0</v>
      </c>
    </row>
    <row r="1057" spans="1:9">
      <c r="A1057" s="4"/>
      <c r="B1057" s="89" t="s">
        <v>308</v>
      </c>
      <c r="C1057" s="4" t="s">
        <v>309</v>
      </c>
      <c r="D1057" s="95">
        <v>0</v>
      </c>
      <c r="E1057" s="95">
        <v>0</v>
      </c>
      <c r="F1057" s="95">
        <v>0</v>
      </c>
      <c r="G1057" s="93">
        <v>0</v>
      </c>
      <c r="H1057" s="91">
        <v>0</v>
      </c>
      <c r="I1057" s="92">
        <f t="shared" si="29"/>
        <v>0</v>
      </c>
    </row>
    <row r="1058" spans="1:9">
      <c r="A1058" s="4"/>
      <c r="B1058" s="89" t="s">
        <v>310</v>
      </c>
      <c r="C1058" s="4" t="s">
        <v>311</v>
      </c>
      <c r="D1058" s="95">
        <v>0</v>
      </c>
      <c r="E1058" s="95">
        <v>0</v>
      </c>
      <c r="F1058" s="95">
        <v>0</v>
      </c>
      <c r="G1058" s="93">
        <v>0</v>
      </c>
      <c r="H1058" s="91">
        <v>0</v>
      </c>
      <c r="I1058" s="92">
        <f t="shared" si="29"/>
        <v>0</v>
      </c>
    </row>
    <row r="1059" spans="1:9">
      <c r="A1059" s="4"/>
      <c r="B1059" s="89" t="s">
        <v>312</v>
      </c>
      <c r="C1059" s="4" t="s">
        <v>313</v>
      </c>
      <c r="D1059" s="95">
        <v>0</v>
      </c>
      <c r="E1059" s="95">
        <v>0</v>
      </c>
      <c r="F1059" s="95">
        <v>0</v>
      </c>
      <c r="G1059" s="93">
        <v>0</v>
      </c>
      <c r="H1059" s="91">
        <v>0</v>
      </c>
      <c r="I1059" s="92">
        <f t="shared" si="29"/>
        <v>0</v>
      </c>
    </row>
    <row r="1060" spans="1:9">
      <c r="A1060" s="4"/>
      <c r="B1060" s="89" t="s">
        <v>314</v>
      </c>
      <c r="C1060" s="4" t="s">
        <v>315</v>
      </c>
      <c r="D1060" s="95">
        <v>0</v>
      </c>
      <c r="E1060" s="95">
        <v>0</v>
      </c>
      <c r="F1060" s="95">
        <v>0</v>
      </c>
      <c r="G1060" s="93">
        <v>0</v>
      </c>
      <c r="H1060" s="91">
        <v>0</v>
      </c>
      <c r="I1060" s="92">
        <f t="shared" si="29"/>
        <v>0</v>
      </c>
    </row>
    <row r="1061" spans="1:9">
      <c r="A1061" s="4"/>
      <c r="B1061" s="89" t="s">
        <v>316</v>
      </c>
      <c r="C1061" s="4" t="s">
        <v>364</v>
      </c>
      <c r="D1061" s="95">
        <v>0</v>
      </c>
      <c r="E1061" s="95">
        <v>0</v>
      </c>
      <c r="F1061" s="95">
        <v>0</v>
      </c>
      <c r="G1061" s="93">
        <v>0</v>
      </c>
      <c r="H1061" s="91">
        <v>0</v>
      </c>
      <c r="I1061" s="92">
        <f t="shared" si="29"/>
        <v>0</v>
      </c>
    </row>
    <row r="1062" spans="1:9">
      <c r="A1062" s="4"/>
      <c r="B1062" s="89" t="s">
        <v>318</v>
      </c>
      <c r="C1062" s="4" t="s">
        <v>319</v>
      </c>
      <c r="D1062" s="95">
        <v>0</v>
      </c>
      <c r="E1062" s="95">
        <v>0</v>
      </c>
      <c r="F1062" s="95">
        <v>0</v>
      </c>
      <c r="G1062" s="93">
        <v>0</v>
      </c>
      <c r="H1062" s="91">
        <v>0</v>
      </c>
      <c r="I1062" s="92">
        <f t="shared" si="29"/>
        <v>0</v>
      </c>
    </row>
    <row r="1063" spans="1:9">
      <c r="A1063" s="4"/>
      <c r="B1063" s="89" t="s">
        <v>320</v>
      </c>
      <c r="C1063" s="4" t="s">
        <v>321</v>
      </c>
      <c r="D1063" s="95">
        <v>0</v>
      </c>
      <c r="E1063" s="95">
        <v>0</v>
      </c>
      <c r="F1063" s="95">
        <v>0</v>
      </c>
      <c r="G1063" s="93">
        <v>0</v>
      </c>
      <c r="H1063" s="91">
        <v>0</v>
      </c>
      <c r="I1063" s="92">
        <f t="shared" si="29"/>
        <v>0</v>
      </c>
    </row>
    <row r="1064" spans="1:9">
      <c r="A1064" s="4"/>
      <c r="B1064" s="89" t="s">
        <v>322</v>
      </c>
      <c r="C1064" s="4" t="s">
        <v>323</v>
      </c>
      <c r="D1064" s="95">
        <v>0</v>
      </c>
      <c r="E1064" s="95">
        <v>0</v>
      </c>
      <c r="F1064" s="95">
        <v>0</v>
      </c>
      <c r="G1064" s="93">
        <v>0</v>
      </c>
      <c r="H1064" s="91">
        <v>0</v>
      </c>
      <c r="I1064" s="92">
        <f t="shared" si="29"/>
        <v>0</v>
      </c>
    </row>
    <row r="1065" spans="1:9">
      <c r="A1065" s="4"/>
      <c r="B1065" s="89" t="s">
        <v>324</v>
      </c>
      <c r="C1065" s="4" t="s">
        <v>325</v>
      </c>
      <c r="D1065" s="95">
        <v>0</v>
      </c>
      <c r="E1065" s="95">
        <v>0</v>
      </c>
      <c r="F1065" s="95">
        <v>0</v>
      </c>
      <c r="G1065" s="93">
        <v>0</v>
      </c>
      <c r="H1065" s="91">
        <v>0</v>
      </c>
      <c r="I1065" s="92">
        <f t="shared" si="29"/>
        <v>0</v>
      </c>
    </row>
    <row r="1066" spans="1:9">
      <c r="A1066" s="4"/>
      <c r="B1066" s="89" t="s">
        <v>326</v>
      </c>
      <c r="C1066" s="4" t="s">
        <v>327</v>
      </c>
      <c r="D1066" s="95">
        <v>0</v>
      </c>
      <c r="E1066" s="95">
        <v>0</v>
      </c>
      <c r="F1066" s="95">
        <v>0</v>
      </c>
      <c r="G1066" s="93">
        <v>0</v>
      </c>
      <c r="H1066" s="91">
        <v>0</v>
      </c>
      <c r="I1066" s="92">
        <f t="shared" si="29"/>
        <v>0</v>
      </c>
    </row>
    <row r="1067" spans="1:9">
      <c r="A1067" s="4"/>
      <c r="B1067" s="89" t="s">
        <v>328</v>
      </c>
      <c r="C1067" s="4" t="s">
        <v>329</v>
      </c>
      <c r="D1067" s="95">
        <v>0</v>
      </c>
      <c r="E1067" s="95">
        <v>0</v>
      </c>
      <c r="F1067" s="95">
        <v>0</v>
      </c>
      <c r="G1067" s="93">
        <v>0</v>
      </c>
      <c r="H1067" s="91">
        <v>0</v>
      </c>
      <c r="I1067" s="92">
        <f t="shared" si="29"/>
        <v>0</v>
      </c>
    </row>
    <row r="1068" spans="1:9">
      <c r="A1068" s="4"/>
      <c r="B1068" s="89" t="s">
        <v>330</v>
      </c>
      <c r="C1068" s="4" t="s">
        <v>331</v>
      </c>
      <c r="D1068" s="95">
        <v>0</v>
      </c>
      <c r="E1068" s="95">
        <v>0</v>
      </c>
      <c r="F1068" s="95">
        <v>0</v>
      </c>
      <c r="G1068" s="93">
        <v>0</v>
      </c>
      <c r="H1068" s="91">
        <v>0</v>
      </c>
      <c r="I1068" s="92">
        <f t="shared" si="29"/>
        <v>0</v>
      </c>
    </row>
    <row r="1069" spans="1:9">
      <c r="A1069" s="4"/>
      <c r="B1069" s="89" t="s">
        <v>332</v>
      </c>
      <c r="C1069" s="4" t="s">
        <v>333</v>
      </c>
      <c r="D1069" s="95">
        <v>0</v>
      </c>
      <c r="E1069" s="95">
        <v>0</v>
      </c>
      <c r="F1069" s="95">
        <v>0</v>
      </c>
      <c r="G1069" s="93">
        <v>0</v>
      </c>
      <c r="H1069" s="91">
        <v>0</v>
      </c>
      <c r="I1069" s="92">
        <f t="shared" si="29"/>
        <v>0</v>
      </c>
    </row>
    <row r="1070" spans="1:9">
      <c r="A1070" s="4"/>
      <c r="B1070" s="89" t="s">
        <v>334</v>
      </c>
      <c r="C1070" s="4" t="s">
        <v>335</v>
      </c>
      <c r="D1070" s="95">
        <v>0</v>
      </c>
      <c r="E1070" s="95">
        <v>0</v>
      </c>
      <c r="F1070" s="95">
        <v>0</v>
      </c>
      <c r="G1070" s="93">
        <v>0</v>
      </c>
      <c r="H1070" s="91">
        <v>0</v>
      </c>
      <c r="I1070" s="92">
        <f t="shared" si="29"/>
        <v>0</v>
      </c>
    </row>
    <row r="1071" spans="1:9">
      <c r="A1071" s="4"/>
      <c r="B1071" s="89" t="s">
        <v>336</v>
      </c>
      <c r="C1071" s="4" t="s">
        <v>337</v>
      </c>
      <c r="D1071" s="95">
        <v>0</v>
      </c>
      <c r="E1071" s="95">
        <v>0</v>
      </c>
      <c r="F1071" s="95">
        <v>0</v>
      </c>
      <c r="G1071" s="93">
        <v>0</v>
      </c>
      <c r="H1071" s="91">
        <v>0</v>
      </c>
      <c r="I1071" s="92">
        <f t="shared" si="29"/>
        <v>0</v>
      </c>
    </row>
    <row r="1072" spans="1:9" ht="12" thickBot="1">
      <c r="A1072" s="4"/>
      <c r="B1072" s="89" t="s">
        <v>338</v>
      </c>
      <c r="C1072" s="4" t="s">
        <v>339</v>
      </c>
      <c r="D1072" s="95">
        <v>0</v>
      </c>
      <c r="E1072" s="95">
        <v>0</v>
      </c>
      <c r="F1072" s="95">
        <v>0</v>
      </c>
      <c r="G1072" s="93">
        <v>0</v>
      </c>
      <c r="H1072" s="91">
        <v>0</v>
      </c>
      <c r="I1072" s="92">
        <f t="shared" si="29"/>
        <v>0</v>
      </c>
    </row>
    <row r="1073" spans="1:9" ht="13" thickTop="1" thickBot="1">
      <c r="A1073" s="4"/>
      <c r="B1073" s="89"/>
      <c r="C1073" s="4" t="s">
        <v>401</v>
      </c>
      <c r="D1073" s="36">
        <f>SUM(D1039:D1072)</f>
        <v>0</v>
      </c>
      <c r="E1073" s="36">
        <f>SUM(E1039:E1072)</f>
        <v>0</v>
      </c>
      <c r="F1073" s="36">
        <f>SUM(F1039:F1072)</f>
        <v>0</v>
      </c>
      <c r="G1073" s="36">
        <f>SUM(G1039:G1072)</f>
        <v>0</v>
      </c>
      <c r="H1073" s="36">
        <f>SUM(H1039:H1072)</f>
        <v>0</v>
      </c>
      <c r="I1073" s="36">
        <f>SUM(G1073+H1073)</f>
        <v>0</v>
      </c>
    </row>
    <row r="1074" spans="1:9" ht="13" thickTop="1" thickBot="1">
      <c r="A1074" s="4"/>
      <c r="B1074" s="4"/>
      <c r="C1074" s="4"/>
      <c r="D1074" s="33"/>
      <c r="E1074" s="33"/>
      <c r="F1074" s="33"/>
      <c r="G1074" s="33"/>
      <c r="H1074" s="33"/>
      <c r="I1074" s="34"/>
    </row>
    <row r="1075" spans="1:9" ht="13" thickTop="1" thickBot="1">
      <c r="B1075" s="4" t="s">
        <v>403</v>
      </c>
      <c r="D1075" s="36">
        <f>D45+D81+D117+D153+D189+D224+D260+D296+D332+D368+D406+D443+D480+D517+D554+D591+D628+D666+D703+D740+D777+D814+D851+D888+D925+D962+D999+D1036+D1073</f>
        <v>0</v>
      </c>
      <c r="E1075" s="36">
        <f>E45+E81+E117+E153+E189+E224+E260+E296+E332+E368+E406+E443+E480+E517+E554+E591+E628+E666+E703+E740+E777+E814+E851+E888+E925+E962+E999+E1036+E1073</f>
        <v>0</v>
      </c>
      <c r="F1075" s="36">
        <f>F45+F81+F117+F153+F189+F224+F260+F296+F332+F368+F406+F443+F480+F517+F554+F591+F628+F666+F703+F740+F777+F814+F851+F888+F925+F962+F999+F1036+F1073</f>
        <v>0</v>
      </c>
      <c r="G1075" s="36">
        <f>G45+G81+G117+G153+G189+G224+G260+G296+G332+G368+G406+G443+G480+G517+G554+G591+G628+G666+G703+G740+G777+G814+G851+G888+G925+G962+G999+G1036+G1073</f>
        <v>586661</v>
      </c>
      <c r="H1075" s="36">
        <f>H45+H81+H117+H153+H189+H224+H260+H296+H332+H368+H406+H443+H480+H517+H554+H591+H628+H666+H703+H740+H777+H814+H851+H888+H925+H962+H999+H1036+H1073</f>
        <v>-19650</v>
      </c>
      <c r="I1075" s="36">
        <f>SUM(G1075+H1075)</f>
        <v>567011</v>
      </c>
    </row>
    <row r="1076" spans="1:9" ht="12" thickTop="1">
      <c r="C1076" s="4"/>
      <c r="I1076" s="38"/>
    </row>
    <row r="1077" spans="1:9">
      <c r="D1077" s="22"/>
      <c r="E1077" s="22"/>
      <c r="F1077" s="22"/>
      <c r="G1077" s="22"/>
      <c r="I1077" s="38"/>
    </row>
    <row r="1078" spans="1:9">
      <c r="A1078" s="38" t="s">
        <v>404</v>
      </c>
      <c r="B1078" s="38"/>
      <c r="C1078" s="38"/>
      <c r="D1078" s="22"/>
      <c r="E1078" s="22"/>
      <c r="F1078" s="22"/>
      <c r="G1078" s="22"/>
    </row>
    <row r="1079" spans="1:9">
      <c r="A1079" s="38"/>
      <c r="B1079" s="38"/>
      <c r="C1079" s="38"/>
      <c r="D1079" s="22"/>
      <c r="E1079" s="22"/>
      <c r="F1079" s="22"/>
      <c r="G1079" s="22"/>
    </row>
    <row r="1080" spans="1:9" ht="17">
      <c r="A1080" s="98" t="s">
        <v>276</v>
      </c>
      <c r="B1080" s="99">
        <f>SUM(I11+I12+I48+I49+I84+I85+I120+I121+I156+I157+I192+I193+I227+I228+I263+I264+I299+I300+I335+I336+I372+I373+I409+I410+I446+I447+I483+I484+I520+I521+I557+I558+I594+I595+I631+I632+I669+I670+I706+I707+I743+I744+I780+I781+I817+I818+I854+I855+I891+I892+I928+I929+I965+I966+I1002+I1003+I1039+I1040)</f>
        <v>346506</v>
      </c>
      <c r="C1080" s="38"/>
      <c r="D1080" s="22"/>
      <c r="E1080" s="22"/>
      <c r="F1080" s="22"/>
      <c r="G1080" s="22"/>
    </row>
    <row r="1081" spans="1:9" ht="17">
      <c r="A1081" s="98" t="s">
        <v>279</v>
      </c>
      <c r="B1081" s="99">
        <f>SUM(I14+I13+I51+I50+I87+I86+I123+I122+I159+I158+I195+I194+I230+I229+I266+I265+I302+I301+I338+I337+I375+I374+I412+I411+I449+I448+I486+I485+I523+I522+I560+I559+I597+I596+I634+I633+I672+I671+I709+I708+I746+I745+I783+I782+I820+I819+I857+I856+I894+I893+I931+I930+I968+I967+I1005+I1004+I1042+I1041)</f>
        <v>139161</v>
      </c>
      <c r="C1081" s="100"/>
      <c r="D1081" s="101"/>
      <c r="E1081" s="101"/>
      <c r="F1081" s="101"/>
      <c r="G1081" s="22"/>
    </row>
    <row r="1082" spans="1:9" ht="17">
      <c r="A1082" s="98" t="s">
        <v>282</v>
      </c>
      <c r="B1082" s="99">
        <f>SUM([1]CharterFundExp!I15+[1]CharterFundExp!I51+[1]CharterFundExp!I87+[1]CharterFundExp!I123+[1]CharterFundExp!I159+[1]CharterFundExp!I195+[1]CharterFundExp!I230+[1]CharterFundExp!I266+[1]CharterFundExp!I302+[1]CharterFundExp!I338+[1]CharterFundExp!I375+[1]CharterFundExp!I412+[1]CharterFundExp!I449+[1]CharterFundExp!I486+[1]CharterFundExp!I523+[1]CharterFundExp!I560+[1]CharterFundExp!I597+[1]CharterFundExp!I634+[1]CharterFundExp!I672+[1]CharterFundExp!I709+[1]CharterFundExp!I746+[1]CharterFundExp!I783+[1]CharterFundExp!I820+[1]CharterFundExp!I857+[1]CharterFundExp!I894+[1]CharterFundExp!I931+[1]CharterFundExp!I968+[1]CharterFundExp!I1005+[1]CharterFundExp!I1042)</f>
        <v>0</v>
      </c>
      <c r="C1082" s="38"/>
    </row>
    <row r="1083" spans="1:9" ht="17">
      <c r="A1083" s="98" t="s">
        <v>284</v>
      </c>
      <c r="B1083" s="99">
        <f>SUM([1]CharterFundExp!I16+[1]CharterFundExp!I52+[1]CharterFundExp!I88+[1]CharterFundExp!I124+[1]CharterFundExp!I160+[1]CharterFundExp!I196+[1]CharterFundExp!I231+[1]CharterFundExp!I267+[1]CharterFundExp!I303+[1]CharterFundExp!I339+[1]CharterFundExp!I376+[1]CharterFundExp!I413+[1]CharterFundExp!I450+[1]CharterFundExp!I487+[1]CharterFundExp!I524+[1]CharterFundExp!I561+[1]CharterFundExp!I598+[1]CharterFundExp!I635+[1]CharterFundExp!I673+[1]CharterFundExp!I710+[1]CharterFundExp!I747+[1]CharterFundExp!I784+[1]CharterFundExp!I821+[1]CharterFundExp!I858+[1]CharterFundExp!I895+[1]CharterFundExp!I932+[1]CharterFundExp!I969+[1]CharterFundExp!I1006+[1]CharterFundExp!I1043)</f>
        <v>0</v>
      </c>
      <c r="C1083" s="38"/>
    </row>
    <row r="1084" spans="1:9" ht="17">
      <c r="A1084" s="98" t="s">
        <v>286</v>
      </c>
      <c r="B1084" s="99">
        <f>SUM([1]CharterFundExp!I17+[1]CharterFundExp!I53+[1]CharterFundExp!I89+[1]CharterFundExp!I125+[1]CharterFundExp!I161+[1]CharterFundExp!I197+[1]CharterFundExp!I232+[1]CharterFundExp!I268+[1]CharterFundExp!I304+[1]CharterFundExp!I340+[1]CharterFundExp!I377+[1]CharterFundExp!I414+[1]CharterFundExp!I451+[1]CharterFundExp!I488+[1]CharterFundExp!I525+[1]CharterFundExp!I562+[1]CharterFundExp!I599+[1]CharterFundExp!I636+[1]CharterFundExp!I674+[1]CharterFundExp!I711+[1]CharterFundExp!I748+[1]CharterFundExp!I785+[1]CharterFundExp!I822+[1]CharterFundExp!I859+[1]CharterFundExp!I896+[1]CharterFundExp!I933+[1]CharterFundExp!I970+[1]CharterFundExp!I1007+[1]CharterFundExp!I1044)</f>
        <v>0</v>
      </c>
      <c r="C1084" s="38"/>
    </row>
    <row r="1085" spans="1:9" ht="17">
      <c r="A1085" s="98" t="s">
        <v>288</v>
      </c>
      <c r="B1085" s="99">
        <f>SUM([1]CharterFundExp!I18+[1]CharterFundExp!I54+[1]CharterFundExp!I90+[1]CharterFundExp!I126+[1]CharterFundExp!I162+[1]CharterFundExp!I198+[1]CharterFundExp!I233+[1]CharterFundExp!I269+[1]CharterFundExp!I305+[1]CharterFundExp!I341+[1]CharterFundExp!I378+[1]CharterFundExp!I415+[1]CharterFundExp!I452+[1]CharterFundExp!I489+[1]CharterFundExp!I526+[1]CharterFundExp!I563+[1]CharterFundExp!I600+[1]CharterFundExp!I637+[1]CharterFundExp!I675+[1]CharterFundExp!I712+[1]CharterFundExp!I749+[1]CharterFundExp!I786+[1]CharterFundExp!I823+[1]CharterFundExp!I860+[1]CharterFundExp!I897+[1]CharterFundExp!I934+[1]CharterFundExp!I971+[1]CharterFundExp!I1008+[1]CharterFundExp!I1045)</f>
        <v>0</v>
      </c>
      <c r="C1085" s="38"/>
    </row>
    <row r="1086" spans="1:9" ht="17">
      <c r="A1086" s="98" t="s">
        <v>290</v>
      </c>
      <c r="B1086" s="99">
        <f>SUM([1]CharterFundExp!I19+[1]CharterFundExp!I55+[1]CharterFundExp!I91+[1]CharterFundExp!I127+[1]CharterFundExp!I163+[1]CharterFundExp!I199+[1]CharterFundExp!I234+[1]CharterFundExp!I270+[1]CharterFundExp!I306+[1]CharterFundExp!I342+[1]CharterFundExp!I379+[1]CharterFundExp!I416+[1]CharterFundExp!I453+[1]CharterFundExp!I490+[1]CharterFundExp!I527+[1]CharterFundExp!I564+[1]CharterFundExp!I601+[1]CharterFundExp!I638+[1]CharterFundExp!I676+[1]CharterFundExp!I713+[1]CharterFundExp!I750+[1]CharterFundExp!I787+[1]CharterFundExp!I824+[1]CharterFundExp!I861+[1]CharterFundExp!I898+[1]CharterFundExp!I935+[1]CharterFundExp!I972+[1]CharterFundExp!I1009+[1]CharterFundExp!I1046)</f>
        <v>0</v>
      </c>
      <c r="C1086" s="38"/>
    </row>
    <row r="1087" spans="1:9" ht="17">
      <c r="A1087" s="98" t="s">
        <v>292</v>
      </c>
      <c r="B1087" s="99">
        <f>SUM([1]CharterFundExp!I20+[1]CharterFundExp!I56+[1]CharterFundExp!I92+[1]CharterFundExp!I128+[1]CharterFundExp!I164+[1]CharterFundExp!I200+[1]CharterFundExp!I235+[1]CharterFundExp!I271+[1]CharterFundExp!I307+[1]CharterFundExp!I343+[1]CharterFundExp!I380+[1]CharterFundExp!I417+[1]CharterFundExp!I454+[1]CharterFundExp!I491+[1]CharterFundExp!I528+[1]CharterFundExp!I565+[1]CharterFundExp!I602+[1]CharterFundExp!I639+[1]CharterFundExp!I677+[1]CharterFundExp!I714+[1]CharterFundExp!I751+[1]CharterFundExp!I788+[1]CharterFundExp!I825+[1]CharterFundExp!I862+[1]CharterFundExp!I899+[1]CharterFundExp!I936+[1]CharterFundExp!I973+[1]CharterFundExp!I1010+[1]CharterFundExp!I1047)</f>
        <v>0</v>
      </c>
      <c r="C1087" s="38"/>
    </row>
    <row r="1088" spans="1:9" ht="17">
      <c r="A1088" s="98" t="s">
        <v>361</v>
      </c>
      <c r="B1088" s="99">
        <f>SUM([1]CharterFundExp!I21+[1]CharterFundExp!I57+[1]CharterFundExp!I93+[1]CharterFundExp!I129+[1]CharterFundExp!I165+[1]CharterFundExp!I201+[1]CharterFundExp!I236+[1]CharterFundExp!I272+[1]CharterFundExp!I308+[1]CharterFundExp!I344+[1]CharterFundExp!I381+[1]CharterFundExp!I418+[1]CharterFundExp!I455+[1]CharterFundExp!I492+[1]CharterFundExp!I529+[1]CharterFundExp!I566+[1]CharterFundExp!I603+[1]CharterFundExp!I640+[1]CharterFundExp!I678+[1]CharterFundExp!I715+[1]CharterFundExp!I752+[1]CharterFundExp!I789+[1]CharterFundExp!I826+[1]CharterFundExp!I863+[1]CharterFundExp!I900+[1]CharterFundExp!I937+[1]CharterFundExp!I974+[1]CharterFundExp!I1011+[1]CharterFundExp!I1048)</f>
        <v>0</v>
      </c>
      <c r="C1088" s="38"/>
    </row>
    <row r="1089" spans="1:3" ht="17">
      <c r="A1089" s="98" t="s">
        <v>294</v>
      </c>
      <c r="B1089" s="99">
        <f>SUM([1]CharterFundExp!I22+[1]CharterFundExp!I58+[1]CharterFundExp!I94+[1]CharterFundExp!I130+[1]CharterFundExp!I166+[1]CharterFundExp!I202+[1]CharterFundExp!I237+[1]CharterFundExp!I273+[1]CharterFundExp!I309+[1]CharterFundExp!I345+[1]CharterFundExp!I382+[1]CharterFundExp!I419+[1]CharterFundExp!I456+[1]CharterFundExp!I493+[1]CharterFundExp!I530+[1]CharterFundExp!I567+[1]CharterFundExp!I604+[1]CharterFundExp!I641+[1]CharterFundExp!I679+[1]CharterFundExp!I716+[1]CharterFundExp!I753+[1]CharterFundExp!I790+[1]CharterFundExp!I827+[1]CharterFundExp!I864+[1]CharterFundExp!I901+[1]CharterFundExp!I938+[1]CharterFundExp!I975+[1]CharterFundExp!I1012+[1]CharterFundExp!I1049)</f>
        <v>0</v>
      </c>
      <c r="C1089" s="38"/>
    </row>
    <row r="1090" spans="1:3" ht="17">
      <c r="A1090" s="102" t="s">
        <v>296</v>
      </c>
      <c r="B1090" s="99">
        <f>SUM([1]CharterFundExp!I23+[1]CharterFundExp!I59+[1]CharterFundExp!I95+[1]CharterFundExp!I131+[1]CharterFundExp!I167+[1]CharterFundExp!I203+[1]CharterFundExp!I238+[1]CharterFundExp!I274+[1]CharterFundExp!I310+[1]CharterFundExp!I346+[1]CharterFundExp!I383+[1]CharterFundExp!I420+[1]CharterFundExp!I457+[1]CharterFundExp!I494+[1]CharterFundExp!I531+[1]CharterFundExp!I568+[1]CharterFundExp!I605+[1]CharterFundExp!I642+[1]CharterFundExp!I680+[1]CharterFundExp!I717+[1]CharterFundExp!I754+[1]CharterFundExp!I791+[1]CharterFundExp!I828+[1]CharterFundExp!I865+[1]CharterFundExp!I902+[1]CharterFundExp!I939+[1]CharterFundExp!I976+[1]CharterFundExp!I1013+[1]CharterFundExp!I1050)</f>
        <v>0</v>
      </c>
      <c r="C1090" s="38"/>
    </row>
    <row r="1091" spans="1:3" ht="17">
      <c r="A1091" s="98" t="s">
        <v>298</v>
      </c>
      <c r="B1091" s="99">
        <f>SUM([1]CharterFundExp!I24+[1]CharterFundExp!I60+[1]CharterFundExp!I96+[1]CharterFundExp!I132+[1]CharterFundExp!I168+[1]CharterFundExp!I204+[1]CharterFundExp!I239+[1]CharterFundExp!I275+[1]CharterFundExp!I311+[1]CharterFundExp!I347+[1]CharterFundExp!I384+[1]CharterFundExp!I421+[1]CharterFundExp!I458+[1]CharterFundExp!I495+[1]CharterFundExp!I532+[1]CharterFundExp!I569+[1]CharterFundExp!I606+[1]CharterFundExp!I643+[1]CharterFundExp!I681+[1]CharterFundExp!I718+[1]CharterFundExp!I755+[1]CharterFundExp!I792+[1]CharterFundExp!I829+[1]CharterFundExp!I866+[1]CharterFundExp!I903+[1]CharterFundExp!I940+[1]CharterFundExp!I977+[1]CharterFundExp!I1014+[1]CharterFundExp!I1051)</f>
        <v>0</v>
      </c>
      <c r="C1091" s="38"/>
    </row>
    <row r="1092" spans="1:3" ht="17">
      <c r="A1092" s="98" t="s">
        <v>300</v>
      </c>
      <c r="B1092" s="99">
        <f>SUM([1]CharterFundExp!I25+[1]CharterFundExp!I61+[1]CharterFundExp!I97+[1]CharterFundExp!I133+[1]CharterFundExp!I169+[1]CharterFundExp!I205+[1]CharterFundExp!I240+[1]CharterFundExp!I276+[1]CharterFundExp!I312+[1]CharterFundExp!I348+[1]CharterFundExp!I385+[1]CharterFundExp!I422+[1]CharterFundExp!I459+[1]CharterFundExp!I496+[1]CharterFundExp!I533+[1]CharterFundExp!I570+[1]CharterFundExp!I607+[1]CharterFundExp!I644+[1]CharterFundExp!I682+[1]CharterFundExp!I719+[1]CharterFundExp!I756+[1]CharterFundExp!I793+[1]CharterFundExp!I830+[1]CharterFundExp!I867+[1]CharterFundExp!I904+[1]CharterFundExp!I941+[1]CharterFundExp!I978+[1]CharterFundExp!I1015+[1]CharterFundExp!I1052)</f>
        <v>0</v>
      </c>
      <c r="C1092" s="38"/>
    </row>
    <row r="1093" spans="1:3" ht="17">
      <c r="A1093" s="98" t="s">
        <v>302</v>
      </c>
      <c r="B1093" s="99">
        <f>SUM([1]CharterFundExp!I26+[1]CharterFundExp!I62+[1]CharterFundExp!I98+[1]CharterFundExp!I134+[1]CharterFundExp!I170+[1]CharterFundExp!I206+[1]CharterFundExp!I241+[1]CharterFundExp!I277+[1]CharterFundExp!I313+[1]CharterFundExp!I349+[1]CharterFundExp!I386+[1]CharterFundExp!I423+[1]CharterFundExp!I460+[1]CharterFundExp!I497+[1]CharterFundExp!I534+[1]CharterFundExp!I571+[1]CharterFundExp!I608+[1]CharterFundExp!I645+[1]CharterFundExp!I683+[1]CharterFundExp!I720+[1]CharterFundExp!I757+[1]CharterFundExp!I794+[1]CharterFundExp!I831+[1]CharterFundExp!I868+[1]CharterFundExp!I905+[1]CharterFundExp!I942+[1]CharterFundExp!I979+[1]CharterFundExp!I1016+[1]CharterFundExp!I1053)</f>
        <v>0</v>
      </c>
      <c r="C1093" s="38"/>
    </row>
    <row r="1094" spans="1:3" ht="17">
      <c r="A1094" s="98" t="s">
        <v>304</v>
      </c>
      <c r="B1094" s="99">
        <f>SUM([1]CharterFundExp!I27+[1]CharterFundExp!I63+[1]CharterFundExp!I99+[1]CharterFundExp!I135+[1]CharterFundExp!I171+[1]CharterFundExp!I207+[1]CharterFundExp!I242+[1]CharterFundExp!I278+[1]CharterFundExp!I314+[1]CharterFundExp!I350+[1]CharterFundExp!I387+[1]CharterFundExp!I424+[1]CharterFundExp!I461+[1]CharterFundExp!I498+[1]CharterFundExp!I535+[1]CharterFundExp!I572+[1]CharterFundExp!I609+[1]CharterFundExp!I646+[1]CharterFundExp!I684+[1]CharterFundExp!I721+[1]CharterFundExp!I758+[1]CharterFundExp!I795+[1]CharterFundExp!I832+[1]CharterFundExp!I869+[1]CharterFundExp!I906+[1]CharterFundExp!I943+[1]CharterFundExp!I980+[1]CharterFundExp!I1017+[1]CharterFundExp!I1054)</f>
        <v>0</v>
      </c>
      <c r="C1094" s="38"/>
    </row>
    <row r="1095" spans="1:3" ht="17">
      <c r="A1095" s="98" t="s">
        <v>306</v>
      </c>
      <c r="B1095" s="99">
        <f>SUM([1]CharterFundExp!I28+[1]CharterFundExp!I64+[1]CharterFundExp!I100+[1]CharterFundExp!I136+[1]CharterFundExp!I172+[1]CharterFundExp!I208+[1]CharterFundExp!I243+[1]CharterFundExp!I279+[1]CharterFundExp!I315+[1]CharterFundExp!I351+[1]CharterFundExp!I388+[1]CharterFundExp!I425+[1]CharterFundExp!I462+[1]CharterFundExp!I499+[1]CharterFundExp!I536+[1]CharterFundExp!I573+[1]CharterFundExp!I610+[1]CharterFundExp!I647+[1]CharterFundExp!I685+[1]CharterFundExp!I722+[1]CharterFundExp!I759+[1]CharterFundExp!I796+[1]CharterFundExp!I833+[1]CharterFundExp!I870+[1]CharterFundExp!I907+[1]CharterFundExp!I944+[1]CharterFundExp!I981+[1]CharterFundExp!I1018+[1]CharterFundExp!I1055)</f>
        <v>0</v>
      </c>
      <c r="C1095" s="38"/>
    </row>
    <row r="1096" spans="1:3" ht="17">
      <c r="A1096" s="98" t="s">
        <v>308</v>
      </c>
      <c r="B1096" s="99">
        <f>SUM([1]CharterFundExp!I29+[1]CharterFundExp!I65+[1]CharterFundExp!I101+[1]CharterFundExp!I137+[1]CharterFundExp!I173+[1]CharterFundExp!I209+[1]CharterFundExp!I244+[1]CharterFundExp!I280+[1]CharterFundExp!I316+[1]CharterFundExp!I352+[1]CharterFundExp!I389+[1]CharterFundExp!I426+[1]CharterFundExp!I463+[1]CharterFundExp!I500+[1]CharterFundExp!I537+[1]CharterFundExp!I574+[1]CharterFundExp!I611+[1]CharterFundExp!I648+[1]CharterFundExp!I686+[1]CharterFundExp!I723+[1]CharterFundExp!I760+[1]CharterFundExp!I797+[1]CharterFundExp!I834+[1]CharterFundExp!I871+[1]CharterFundExp!I908+[1]CharterFundExp!I945+[1]CharterFundExp!I982+[1]CharterFundExp!I1019+[1]CharterFundExp!I1056)</f>
        <v>0</v>
      </c>
      <c r="C1096" s="38"/>
    </row>
    <row r="1097" spans="1:3" ht="17">
      <c r="A1097" s="98" t="s">
        <v>310</v>
      </c>
      <c r="B1097" s="99">
        <f>SUM([1]CharterFundExp!I30+[1]CharterFundExp!I66+[1]CharterFundExp!I102+[1]CharterFundExp!I138+[1]CharterFundExp!I174+[1]CharterFundExp!I210+[1]CharterFundExp!I245+[1]CharterFundExp!I281+[1]CharterFundExp!I317+[1]CharterFundExp!I353+[1]CharterFundExp!I390+[1]CharterFundExp!I427+[1]CharterFundExp!I464+[1]CharterFundExp!I501+[1]CharterFundExp!I538+[1]CharterFundExp!I575+[1]CharterFundExp!I612+[1]CharterFundExp!I649+[1]CharterFundExp!I687+[1]CharterFundExp!I724+[1]CharterFundExp!I761+[1]CharterFundExp!I798+[1]CharterFundExp!I835+[1]CharterFundExp!I872+[1]CharterFundExp!I909+[1]CharterFundExp!I946+[1]CharterFundExp!I983+[1]CharterFundExp!I1020+[1]CharterFundExp!I1057)</f>
        <v>0</v>
      </c>
      <c r="C1097" s="38"/>
    </row>
    <row r="1098" spans="1:3" ht="17">
      <c r="A1098" s="98" t="s">
        <v>312</v>
      </c>
      <c r="B1098" s="99">
        <f>SUM([1]CharterFundExp!I31+[1]CharterFundExp!I67+[1]CharterFundExp!I103+[1]CharterFundExp!I139+[1]CharterFundExp!I175+[1]CharterFundExp!I211+[1]CharterFundExp!I246+[1]CharterFundExp!I282+[1]CharterFundExp!I318+[1]CharterFundExp!I354+[1]CharterFundExp!I391+[1]CharterFundExp!I428+[1]CharterFundExp!I465+[1]CharterFundExp!I502+[1]CharterFundExp!I539+[1]CharterFundExp!I576+[1]CharterFundExp!I613+[1]CharterFundExp!I650+[1]CharterFundExp!I688+[1]CharterFundExp!I725+[1]CharterFundExp!I762+[1]CharterFundExp!I799+[1]CharterFundExp!I836+[1]CharterFundExp!I873+[1]CharterFundExp!I910+[1]CharterFundExp!I947+[1]CharterFundExp!I984+[1]CharterFundExp!I1021+[1]CharterFundExp!I1058)</f>
        <v>0</v>
      </c>
      <c r="C1098" s="38"/>
    </row>
    <row r="1099" spans="1:3" ht="17">
      <c r="A1099" s="98" t="s">
        <v>314</v>
      </c>
      <c r="B1099" s="99">
        <f>SUM([1]CharterFundExp!I32+[1]CharterFundExp!I68+[1]CharterFundExp!I104+[1]CharterFundExp!I140+[1]CharterFundExp!I176+[1]CharterFundExp!I212+[1]CharterFundExp!I247+[1]CharterFundExp!I283+[1]CharterFundExp!I319+[1]CharterFundExp!I355+[1]CharterFundExp!I392+[1]CharterFundExp!I429+[1]CharterFundExp!I466+[1]CharterFundExp!I503+[1]CharterFundExp!I540+[1]CharterFundExp!I577+[1]CharterFundExp!I614+[1]CharterFundExp!I651+[1]CharterFundExp!I689+[1]CharterFundExp!I726+[1]CharterFundExp!I763+[1]CharterFundExp!I800+[1]CharterFundExp!I837+[1]CharterFundExp!I874+[1]CharterFundExp!I911+[1]CharterFundExp!I948+[1]CharterFundExp!I985+[1]CharterFundExp!I1022+[1]CharterFundExp!I1059)</f>
        <v>0</v>
      </c>
      <c r="C1099" s="38"/>
    </row>
    <row r="1100" spans="1:3" ht="17">
      <c r="A1100" s="98" t="s">
        <v>316</v>
      </c>
      <c r="B1100" s="99">
        <f>SUM([1]CharterFundExp!I33+[1]CharterFundExp!I69+[1]CharterFundExp!I105+[1]CharterFundExp!I141+[1]CharterFundExp!I177+[1]CharterFundExp!I213+[1]CharterFundExp!I248+[1]CharterFundExp!I284+[1]CharterFundExp!I320+[1]CharterFundExp!I356+[1]CharterFundExp!I393+[1]CharterFundExp!I430+[1]CharterFundExp!I467+[1]CharterFundExp!I504+[1]CharterFundExp!I541+[1]CharterFundExp!I578+[1]CharterFundExp!I615+[1]CharterFundExp!I652+[1]CharterFundExp!I690+[1]CharterFundExp!I727+[1]CharterFundExp!I764+[1]CharterFundExp!I801+[1]CharterFundExp!I838+[1]CharterFundExp!I875+[1]CharterFundExp!I912+[1]CharterFundExp!I949+[1]CharterFundExp!I986+[1]CharterFundExp!I1023+[1]CharterFundExp!I1060)</f>
        <v>0</v>
      </c>
      <c r="C1100" s="38"/>
    </row>
    <row r="1101" spans="1:3" ht="17">
      <c r="A1101" s="98" t="s">
        <v>318</v>
      </c>
      <c r="B1101" s="99">
        <f>SUM([1]CharterFundExp!I34+[1]CharterFundExp!I70+[1]CharterFundExp!I106+[1]CharterFundExp!I142+[1]CharterFundExp!I178+[1]CharterFundExp!I214+[1]CharterFundExp!I249+[1]CharterFundExp!I285+[1]CharterFundExp!I321+[1]CharterFundExp!I357+[1]CharterFundExp!I394+[1]CharterFundExp!I431+[1]CharterFundExp!I468+[1]CharterFundExp!I505+[1]CharterFundExp!I542+[1]CharterFundExp!I579+[1]CharterFundExp!I616+[1]CharterFundExp!I653+[1]CharterFundExp!I691+[1]CharterFundExp!I728+[1]CharterFundExp!I765+[1]CharterFundExp!I802+[1]CharterFundExp!I839+[1]CharterFundExp!I876+[1]CharterFundExp!I913+[1]CharterFundExp!I950+[1]CharterFundExp!I987+[1]CharterFundExp!I1024+[1]CharterFundExp!I1061)</f>
        <v>0</v>
      </c>
      <c r="C1101" s="38"/>
    </row>
    <row r="1102" spans="1:3" ht="17">
      <c r="A1102" s="98" t="s">
        <v>320</v>
      </c>
      <c r="B1102" s="99">
        <f>SUM([1]CharterFundExp!I35+[1]CharterFundExp!I71+[1]CharterFundExp!I107+[1]CharterFundExp!I143+[1]CharterFundExp!I179+[1]CharterFundExp!I215+[1]CharterFundExp!I250+[1]CharterFundExp!I286+[1]CharterFundExp!I322+[1]CharterFundExp!I358+[1]CharterFundExp!I395+[1]CharterFundExp!I432+[1]CharterFundExp!I469+[1]CharterFundExp!I506+[1]CharterFundExp!I543+[1]CharterFundExp!I580+[1]CharterFundExp!I617+[1]CharterFundExp!I654+[1]CharterFundExp!I692+[1]CharterFundExp!I729+[1]CharterFundExp!I766+[1]CharterFundExp!I803+[1]CharterFundExp!I840+[1]CharterFundExp!I877+[1]CharterFundExp!I914+[1]CharterFundExp!I951+[1]CharterFundExp!I988+[1]CharterFundExp!I1025+[1]CharterFundExp!I1062)</f>
        <v>0</v>
      </c>
      <c r="C1102" s="38"/>
    </row>
    <row r="1103" spans="1:3" ht="17">
      <c r="A1103" s="98" t="s">
        <v>322</v>
      </c>
      <c r="B1103" s="99">
        <f>SUM([1]CharterFundExp!I36+[1]CharterFundExp!I72+[1]CharterFundExp!I108+[1]CharterFundExp!I144+[1]CharterFundExp!I180+[1]CharterFundExp!I216+[1]CharterFundExp!I251+[1]CharterFundExp!I287+[1]CharterFundExp!I323+[1]CharterFundExp!I359+[1]CharterFundExp!I396+[1]CharterFundExp!I433+[1]CharterFundExp!I470+[1]CharterFundExp!I507+[1]CharterFundExp!I544+[1]CharterFundExp!I581+[1]CharterFundExp!I618+[1]CharterFundExp!I655+[1]CharterFundExp!I693+[1]CharterFundExp!I730+[1]CharterFundExp!I767+[1]CharterFundExp!I804+[1]CharterFundExp!I841+[1]CharterFundExp!I878+[1]CharterFundExp!I915+[1]CharterFundExp!I952+[1]CharterFundExp!I989+[1]CharterFundExp!I1026+[1]CharterFundExp!I1063)</f>
        <v>0</v>
      </c>
      <c r="C1103" s="38"/>
    </row>
    <row r="1104" spans="1:3" ht="17">
      <c r="A1104" s="98" t="s">
        <v>324</v>
      </c>
      <c r="B1104" s="99">
        <f>SUM([1]CharterFundExp!I37+[1]CharterFundExp!I73+[1]CharterFundExp!I109+[1]CharterFundExp!I145+[1]CharterFundExp!I181+[1]CharterFundExp!I217+[1]CharterFundExp!I252+[1]CharterFundExp!I288+[1]CharterFundExp!I324+[1]CharterFundExp!I360+[1]CharterFundExp!I397+[1]CharterFundExp!I434+[1]CharterFundExp!I471+[1]CharterFundExp!I508+[1]CharterFundExp!I545+[1]CharterFundExp!I582+[1]CharterFundExp!I619+[1]CharterFundExp!I656+[1]CharterFundExp!I694+[1]CharterFundExp!I731+[1]CharterFundExp!I768+[1]CharterFundExp!I805+[1]CharterFundExp!I842+[1]CharterFundExp!I879+[1]CharterFundExp!I916+[1]CharterFundExp!I953+[1]CharterFundExp!I990+[1]CharterFundExp!I1027+[1]CharterFundExp!I1064)</f>
        <v>0</v>
      </c>
      <c r="C1104" s="38"/>
    </row>
    <row r="1105" spans="1:3" ht="17">
      <c r="A1105" s="98" t="s">
        <v>326</v>
      </c>
      <c r="B1105" s="99">
        <f>SUM([1]CharterFundExp!I38+[1]CharterFundExp!I74+[1]CharterFundExp!I110+[1]CharterFundExp!I146+[1]CharterFundExp!I182+[1]CharterFundExp!I218+[1]CharterFundExp!I253+[1]CharterFundExp!I289+[1]CharterFundExp!I325+[1]CharterFundExp!I361+[1]CharterFundExp!I398+[1]CharterFundExp!I435+[1]CharterFundExp!I472+[1]CharterFundExp!I509+[1]CharterFundExp!I546+[1]CharterFundExp!I583+[1]CharterFundExp!I620+[1]CharterFundExp!I657+[1]CharterFundExp!I695+[1]CharterFundExp!I732+[1]CharterFundExp!I769+[1]CharterFundExp!I806+[1]CharterFundExp!I843+[1]CharterFundExp!I880+[1]CharterFundExp!I917+[1]CharterFundExp!I954+[1]CharterFundExp!I991+[1]CharterFundExp!I1028+[1]CharterFundExp!I1065)</f>
        <v>0</v>
      </c>
      <c r="C1105" s="38"/>
    </row>
    <row r="1106" spans="1:3" ht="17">
      <c r="A1106" s="103" t="s">
        <v>379</v>
      </c>
      <c r="B1106" s="104">
        <f>I660</f>
        <v>0</v>
      </c>
      <c r="C1106" s="38"/>
    </row>
    <row r="1107" spans="1:3" ht="17">
      <c r="A1107" s="98" t="s">
        <v>330</v>
      </c>
      <c r="B1107" s="104">
        <f>SUM(I40+I76+I112+I148+I184+I219+I255+I291+I327+I363+I401+I438+I475+I512+I549+I586+I623+I661+I698+I735+I772+I809+I846+I883+I920+I9556+I994+I1031+I1068)</f>
        <v>7000</v>
      </c>
      <c r="C1107" s="38"/>
    </row>
    <row r="1108" spans="1:3" ht="17">
      <c r="A1108" s="98" t="s">
        <v>332</v>
      </c>
      <c r="B1108" s="104">
        <f>SUM(I41+I77+I113+I149+I185+I220+I256+I292+I328+I364+I402+I439+I476+I513+I550+I587+I624+I662+I699+I736+I773+I810+I847+I884+I921+I958+I995+I1032+I1069)</f>
        <v>0</v>
      </c>
      <c r="C1108" s="38"/>
    </row>
    <row r="1109" spans="1:3" ht="17">
      <c r="A1109" s="98" t="s">
        <v>334</v>
      </c>
      <c r="B1109" s="104">
        <f>SUM(I42+I78+I114+I150+I186+I221+I257+I293+I329+I365+I403+I440+I477+I514+I551+I588+I625+I663+I700+I737+I774+I811+I848+I885+I922+I959+I996+I1033+I1070)</f>
        <v>0</v>
      </c>
      <c r="C1109" s="38"/>
    </row>
    <row r="1110" spans="1:3" ht="17">
      <c r="A1110" s="98" t="s">
        <v>336</v>
      </c>
      <c r="B1110" s="104">
        <f>SUM(I43+I79+I115+I151+I187+I222+I258+I294+I330+I366+I404+I441+I478+I515+I552+I589+I626+I664+I701+I738+I775+I812+I849+I886+I923+I960+I997+I1034+I1071)</f>
        <v>0</v>
      </c>
      <c r="C1110" s="38"/>
    </row>
    <row r="1111" spans="1:3" ht="17">
      <c r="A1111" s="98" t="s">
        <v>338</v>
      </c>
      <c r="B1111" s="104">
        <f>SUM(I44+I80+I116+I152+I188+I223+I259+I295+I331+I367+I405+I442+I479+I516+I553+I590+I627+I665+I702+I739+I776+I813+I850+I887+I924+I961+I998+I1035+I1072)</f>
        <v>3000</v>
      </c>
      <c r="C1111" s="38"/>
    </row>
    <row r="1112" spans="1:3">
      <c r="A1112" s="38"/>
      <c r="B1112" s="105"/>
      <c r="C1112" s="38"/>
    </row>
    <row r="1113" spans="1:3">
      <c r="A1113" s="38"/>
      <c r="B1113" s="105"/>
      <c r="C1113" s="38"/>
    </row>
    <row r="1114" spans="1:3">
      <c r="B1114" s="10"/>
    </row>
    <row r="1115" spans="1:3">
      <c r="B1115" s="1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tabSelected="1" topLeftCell="C163" zoomScale="150" zoomScaleNormal="150" zoomScalePageLayoutView="150" workbookViewId="0">
      <selection activeCell="G182" sqref="G182"/>
    </sheetView>
  </sheetViews>
  <sheetFormatPr baseColWidth="10" defaultColWidth="7.1640625" defaultRowHeight="11" x14ac:dyDescent="0"/>
  <cols>
    <col min="1" max="1" width="4.6640625" style="1" customWidth="1"/>
    <col min="2" max="2" width="6" style="1" customWidth="1"/>
    <col min="3" max="3" width="55.1640625" style="1" customWidth="1"/>
    <col min="4" max="4" width="12.33203125" style="1" customWidth="1"/>
    <col min="5" max="5" width="11" style="1" bestFit="1" customWidth="1"/>
    <col min="6" max="6" width="10.83203125" style="1" bestFit="1" customWidth="1"/>
    <col min="7" max="8" width="12.33203125" style="1" customWidth="1"/>
    <col min="9" max="9" width="15.83203125" style="1" customWidth="1"/>
    <col min="10" max="16384" width="7.1640625" style="1"/>
  </cols>
  <sheetData>
    <row r="1" spans="1:10" ht="10.5" customHeight="1">
      <c r="A1" s="1" t="s">
        <v>0</v>
      </c>
      <c r="C1" s="4">
        <f>+'[1]Page 1 - FY2015-16'!B5</f>
        <v>0</v>
      </c>
      <c r="D1" s="1" t="s">
        <v>1</v>
      </c>
      <c r="E1" s="5">
        <f>+'[1]Page 1 - FY2015-16'!F7</f>
        <v>0</v>
      </c>
      <c r="G1" s="6" t="s">
        <v>2</v>
      </c>
      <c r="H1" s="106"/>
      <c r="I1" s="106"/>
    </row>
    <row r="2" spans="1:10" ht="13">
      <c r="A2" s="74" t="s">
        <v>405</v>
      </c>
    </row>
    <row r="3" spans="1:10" ht="13">
      <c r="A3" s="74"/>
    </row>
    <row r="4" spans="1:10" ht="56">
      <c r="A4" s="74"/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</row>
    <row r="5" spans="1:10" ht="84">
      <c r="A5" s="74"/>
      <c r="D5" s="12"/>
      <c r="E5" s="12"/>
      <c r="F5" s="12"/>
      <c r="G5" s="12"/>
      <c r="H5" s="13" t="s">
        <v>10</v>
      </c>
      <c r="I5" s="14" t="s">
        <v>11</v>
      </c>
    </row>
    <row r="6" spans="1:10" ht="13">
      <c r="A6" s="74"/>
    </row>
    <row r="7" spans="1:10" ht="10.5" customHeight="1">
      <c r="A7" s="54" t="s">
        <v>406</v>
      </c>
      <c r="D7" s="76"/>
      <c r="E7" s="76"/>
      <c r="F7" s="76"/>
      <c r="G7" s="76"/>
    </row>
    <row r="8" spans="1:10" s="77" customFormat="1" ht="10.5" customHeight="1">
      <c r="B8" s="78" t="s">
        <v>274</v>
      </c>
      <c r="D8" s="79"/>
      <c r="E8" s="79"/>
      <c r="F8" s="79"/>
      <c r="G8" s="80"/>
      <c r="I8" s="81"/>
    </row>
    <row r="9" spans="1:10" s="77" customFormat="1" ht="10.5" customHeight="1">
      <c r="A9" s="107" t="s">
        <v>407</v>
      </c>
      <c r="B9" s="4"/>
      <c r="C9" s="4"/>
      <c r="D9" s="79"/>
      <c r="E9" s="79"/>
      <c r="F9" s="79"/>
      <c r="G9" s="80"/>
      <c r="I9" s="81"/>
    </row>
    <row r="10" spans="1:10" s="82" customFormat="1">
      <c r="B10" s="83" t="s">
        <v>276</v>
      </c>
      <c r="C10" s="84" t="s">
        <v>277</v>
      </c>
      <c r="D10" s="85"/>
      <c r="E10" s="85"/>
      <c r="F10" s="85"/>
      <c r="G10" s="86">
        <v>66203</v>
      </c>
      <c r="H10" s="87">
        <v>-17712</v>
      </c>
      <c r="I10" s="88">
        <f>SUM(G10+H10)</f>
        <v>48491</v>
      </c>
    </row>
    <row r="11" spans="1:10" s="82" customFormat="1">
      <c r="B11" s="83" t="s">
        <v>276</v>
      </c>
      <c r="C11" s="84" t="s">
        <v>278</v>
      </c>
      <c r="D11" s="85"/>
      <c r="E11" s="85"/>
      <c r="F11" s="85"/>
      <c r="G11" s="85">
        <v>0</v>
      </c>
      <c r="H11" s="87"/>
      <c r="I11" s="88">
        <f>SUM(G11+H11)</f>
        <v>0</v>
      </c>
    </row>
    <row r="12" spans="1:10" s="82" customFormat="1">
      <c r="A12" s="84"/>
      <c r="B12" s="83" t="s">
        <v>279</v>
      </c>
      <c r="C12" s="84" t="s">
        <v>280</v>
      </c>
      <c r="D12" s="85"/>
      <c r="E12" s="85"/>
      <c r="F12" s="85"/>
      <c r="G12" s="72">
        <v>26241</v>
      </c>
      <c r="H12" s="87">
        <v>-8082</v>
      </c>
      <c r="I12" s="88">
        <f>SUM(G12+H12)</f>
        <v>18159</v>
      </c>
    </row>
    <row r="13" spans="1:10">
      <c r="A13" s="4"/>
      <c r="B13" s="89" t="s">
        <v>279</v>
      </c>
      <c r="C13" s="4" t="s">
        <v>281</v>
      </c>
      <c r="D13" s="90"/>
      <c r="E13" s="90"/>
      <c r="F13" s="90"/>
      <c r="G13" s="90">
        <v>0</v>
      </c>
      <c r="H13" s="91"/>
      <c r="I13" s="92">
        <f>SUM(G13+H13)</f>
        <v>0</v>
      </c>
      <c r="J13" s="82"/>
    </row>
    <row r="14" spans="1:10" s="77" customFormat="1" ht="10.5" customHeight="1">
      <c r="A14" s="107"/>
      <c r="B14" s="89" t="s">
        <v>282</v>
      </c>
      <c r="C14" s="4" t="s">
        <v>283</v>
      </c>
      <c r="D14" s="90"/>
      <c r="E14" s="90"/>
      <c r="F14" s="90"/>
      <c r="G14" s="90">
        <v>0</v>
      </c>
      <c r="H14" s="93"/>
      <c r="I14" s="108">
        <f t="shared" ref="I14:I43" si="0">SUM(G14+H14)</f>
        <v>0</v>
      </c>
    </row>
    <row r="15" spans="1:10" s="77" customFormat="1" ht="10.5" customHeight="1">
      <c r="A15" s="107"/>
      <c r="B15" s="89" t="s">
        <v>284</v>
      </c>
      <c r="C15" s="4" t="s">
        <v>285</v>
      </c>
      <c r="D15" s="90"/>
      <c r="E15" s="90"/>
      <c r="F15" s="90"/>
      <c r="G15" s="90">
        <v>0</v>
      </c>
      <c r="H15" s="93"/>
      <c r="I15" s="108">
        <f t="shared" si="0"/>
        <v>0</v>
      </c>
    </row>
    <row r="16" spans="1:10" s="77" customFormat="1" ht="10.5" customHeight="1">
      <c r="A16" s="107"/>
      <c r="B16" s="89" t="s">
        <v>286</v>
      </c>
      <c r="C16" s="4" t="s">
        <v>287</v>
      </c>
      <c r="D16" s="90"/>
      <c r="E16" s="90"/>
      <c r="F16" s="90"/>
      <c r="G16" s="90">
        <v>0</v>
      </c>
      <c r="H16" s="93"/>
      <c r="I16" s="108">
        <f t="shared" si="0"/>
        <v>0</v>
      </c>
    </row>
    <row r="17" spans="1:9" s="77" customFormat="1" ht="10.5" customHeight="1">
      <c r="A17" s="107"/>
      <c r="B17" s="89" t="s">
        <v>288</v>
      </c>
      <c r="C17" s="4" t="s">
        <v>289</v>
      </c>
      <c r="D17" s="90"/>
      <c r="E17" s="90"/>
      <c r="F17" s="90"/>
      <c r="G17" s="90">
        <v>0</v>
      </c>
      <c r="H17" s="93"/>
      <c r="I17" s="108">
        <f t="shared" si="0"/>
        <v>0</v>
      </c>
    </row>
    <row r="18" spans="1:9" s="77" customFormat="1" ht="10.5" customHeight="1">
      <c r="A18" s="107"/>
      <c r="B18" s="89" t="s">
        <v>290</v>
      </c>
      <c r="C18" s="4" t="s">
        <v>291</v>
      </c>
      <c r="D18" s="90"/>
      <c r="E18" s="90"/>
      <c r="F18" s="90"/>
      <c r="G18" s="90">
        <v>0</v>
      </c>
      <c r="H18" s="93"/>
      <c r="I18" s="108">
        <f t="shared" si="0"/>
        <v>0</v>
      </c>
    </row>
    <row r="19" spans="1:9" s="77" customFormat="1" ht="10.5" customHeight="1">
      <c r="A19" s="107"/>
      <c r="B19" s="89" t="s">
        <v>408</v>
      </c>
      <c r="C19" s="4" t="s">
        <v>409</v>
      </c>
      <c r="D19" s="90"/>
      <c r="E19" s="90"/>
      <c r="F19" s="90"/>
      <c r="G19" s="90">
        <v>0</v>
      </c>
      <c r="H19" s="93"/>
      <c r="I19" s="108">
        <f t="shared" si="0"/>
        <v>0</v>
      </c>
    </row>
    <row r="20" spans="1:9" s="77" customFormat="1" ht="10.5" customHeight="1">
      <c r="A20" s="107"/>
      <c r="B20" s="89" t="s">
        <v>410</v>
      </c>
      <c r="C20" s="4" t="s">
        <v>411</v>
      </c>
      <c r="D20" s="90"/>
      <c r="E20" s="90"/>
      <c r="F20" s="90"/>
      <c r="G20" s="90">
        <v>0</v>
      </c>
      <c r="H20" s="93"/>
      <c r="I20" s="108">
        <f t="shared" si="0"/>
        <v>0</v>
      </c>
    </row>
    <row r="21" spans="1:9" s="77" customFormat="1" ht="10.5" customHeight="1">
      <c r="A21" s="107"/>
      <c r="B21" s="89" t="s">
        <v>292</v>
      </c>
      <c r="C21" s="4" t="s">
        <v>293</v>
      </c>
      <c r="D21" s="90"/>
      <c r="E21" s="90"/>
      <c r="F21" s="90"/>
      <c r="G21" s="90">
        <v>0</v>
      </c>
      <c r="H21" s="93"/>
      <c r="I21" s="108">
        <f t="shared" si="0"/>
        <v>0</v>
      </c>
    </row>
    <row r="22" spans="1:9" s="77" customFormat="1" ht="10.5" customHeight="1">
      <c r="A22" s="107"/>
      <c r="B22" s="89" t="s">
        <v>361</v>
      </c>
      <c r="C22" s="4" t="s">
        <v>362</v>
      </c>
      <c r="D22" s="90"/>
      <c r="E22" s="90"/>
      <c r="F22" s="90"/>
      <c r="G22" s="90">
        <v>0</v>
      </c>
      <c r="H22" s="93"/>
      <c r="I22" s="108">
        <f t="shared" si="0"/>
        <v>0</v>
      </c>
    </row>
    <row r="23" spans="1:9" s="77" customFormat="1" ht="10.5" customHeight="1">
      <c r="A23" s="107"/>
      <c r="B23" s="89" t="s">
        <v>412</v>
      </c>
      <c r="C23" s="4" t="s">
        <v>413</v>
      </c>
      <c r="D23" s="90"/>
      <c r="E23" s="90"/>
      <c r="F23" s="90"/>
      <c r="G23" s="90">
        <v>0</v>
      </c>
      <c r="H23" s="93"/>
      <c r="I23" s="108">
        <f t="shared" si="0"/>
        <v>0</v>
      </c>
    </row>
    <row r="24" spans="1:9" s="77" customFormat="1" ht="10.5" customHeight="1">
      <c r="A24" s="107"/>
      <c r="B24" s="89" t="s">
        <v>414</v>
      </c>
      <c r="C24" s="4" t="s">
        <v>415</v>
      </c>
      <c r="D24" s="90"/>
      <c r="E24" s="90"/>
      <c r="F24" s="90"/>
      <c r="G24" s="90">
        <v>0</v>
      </c>
      <c r="H24" s="93"/>
      <c r="I24" s="108">
        <f t="shared" si="0"/>
        <v>0</v>
      </c>
    </row>
    <row r="25" spans="1:9" s="77" customFormat="1" ht="10.5" customHeight="1">
      <c r="A25" s="107"/>
      <c r="B25" s="89" t="s">
        <v>294</v>
      </c>
      <c r="C25" s="4" t="s">
        <v>295</v>
      </c>
      <c r="D25" s="90"/>
      <c r="E25" s="90"/>
      <c r="F25" s="90"/>
      <c r="G25" s="90">
        <v>0</v>
      </c>
      <c r="H25" s="93"/>
      <c r="I25" s="108">
        <f t="shared" si="0"/>
        <v>0</v>
      </c>
    </row>
    <row r="26" spans="1:9" s="77" customFormat="1" ht="10.5" customHeight="1">
      <c r="A26" s="107"/>
      <c r="B26" s="94" t="s">
        <v>296</v>
      </c>
      <c r="C26" s="31" t="s">
        <v>297</v>
      </c>
      <c r="D26" s="90"/>
      <c r="E26" s="90"/>
      <c r="F26" s="90"/>
      <c r="G26" s="90">
        <v>0</v>
      </c>
      <c r="H26" s="93"/>
      <c r="I26" s="108">
        <f t="shared" si="0"/>
        <v>0</v>
      </c>
    </row>
    <row r="27" spans="1:9" s="77" customFormat="1" ht="10.5" customHeight="1">
      <c r="A27" s="107"/>
      <c r="B27" s="89" t="s">
        <v>310</v>
      </c>
      <c r="C27" s="4" t="s">
        <v>311</v>
      </c>
      <c r="D27" s="90"/>
      <c r="E27" s="90"/>
      <c r="F27" s="90"/>
      <c r="G27" s="90">
        <v>0</v>
      </c>
      <c r="H27" s="93"/>
      <c r="I27" s="108">
        <f t="shared" si="0"/>
        <v>0</v>
      </c>
    </row>
    <row r="28" spans="1:9" s="77" customFormat="1" ht="10.5" customHeight="1">
      <c r="A28" s="107"/>
      <c r="B28" s="89" t="s">
        <v>312</v>
      </c>
      <c r="C28" s="4" t="s">
        <v>313</v>
      </c>
      <c r="D28" s="90"/>
      <c r="E28" s="90"/>
      <c r="F28" s="90"/>
      <c r="G28" s="90">
        <v>0</v>
      </c>
      <c r="H28" s="93"/>
      <c r="I28" s="108">
        <f t="shared" si="0"/>
        <v>0</v>
      </c>
    </row>
    <row r="29" spans="1:9" s="77" customFormat="1" ht="10.5" customHeight="1">
      <c r="A29" s="107"/>
      <c r="B29" s="89" t="s">
        <v>314</v>
      </c>
      <c r="C29" s="4" t="s">
        <v>315</v>
      </c>
      <c r="D29" s="90"/>
      <c r="E29" s="90"/>
      <c r="F29" s="90"/>
      <c r="G29" s="90">
        <v>0</v>
      </c>
      <c r="H29" s="93"/>
      <c r="I29" s="108">
        <f t="shared" si="0"/>
        <v>0</v>
      </c>
    </row>
    <row r="30" spans="1:9" s="77" customFormat="1" ht="10.5" customHeight="1">
      <c r="A30" s="107"/>
      <c r="B30" s="89" t="s">
        <v>316</v>
      </c>
      <c r="C30" s="4" t="s">
        <v>317</v>
      </c>
      <c r="D30" s="90"/>
      <c r="E30" s="90"/>
      <c r="F30" s="90"/>
      <c r="G30" s="90">
        <v>0</v>
      </c>
      <c r="H30" s="93"/>
      <c r="I30" s="108">
        <f t="shared" si="0"/>
        <v>0</v>
      </c>
    </row>
    <row r="31" spans="1:9" s="77" customFormat="1" ht="10.5" customHeight="1">
      <c r="A31" s="107"/>
      <c r="B31" s="89" t="s">
        <v>318</v>
      </c>
      <c r="C31" s="4" t="s">
        <v>319</v>
      </c>
      <c r="D31" s="90"/>
      <c r="E31" s="90"/>
      <c r="F31" s="90"/>
      <c r="G31" s="90">
        <v>0</v>
      </c>
      <c r="H31" s="93"/>
      <c r="I31" s="108">
        <f t="shared" si="0"/>
        <v>0</v>
      </c>
    </row>
    <row r="32" spans="1:9" s="77" customFormat="1" ht="10.5" customHeight="1">
      <c r="A32" s="107"/>
      <c r="B32" s="89" t="s">
        <v>320</v>
      </c>
      <c r="C32" s="4" t="s">
        <v>321</v>
      </c>
      <c r="D32" s="90"/>
      <c r="E32" s="90"/>
      <c r="F32" s="90"/>
      <c r="G32" s="90">
        <v>0</v>
      </c>
      <c r="H32" s="93"/>
      <c r="I32" s="108">
        <f t="shared" si="0"/>
        <v>0</v>
      </c>
    </row>
    <row r="33" spans="1:9" s="77" customFormat="1" ht="10.5" customHeight="1">
      <c r="A33" s="107"/>
      <c r="B33" s="89" t="s">
        <v>322</v>
      </c>
      <c r="C33" s="4" t="s">
        <v>323</v>
      </c>
      <c r="D33" s="90"/>
      <c r="E33" s="90"/>
      <c r="F33" s="90"/>
      <c r="G33" s="90">
        <v>0</v>
      </c>
      <c r="H33" s="93"/>
      <c r="I33" s="108">
        <f t="shared" si="0"/>
        <v>0</v>
      </c>
    </row>
    <row r="34" spans="1:9" s="77" customFormat="1" ht="10.5" customHeight="1">
      <c r="A34" s="107"/>
      <c r="B34" s="89" t="s">
        <v>324</v>
      </c>
      <c r="C34" s="4" t="s">
        <v>325</v>
      </c>
      <c r="D34" s="90"/>
      <c r="E34" s="90"/>
      <c r="F34" s="90"/>
      <c r="G34" s="90">
        <v>0</v>
      </c>
      <c r="H34" s="93"/>
      <c r="I34" s="108">
        <f t="shared" si="0"/>
        <v>0</v>
      </c>
    </row>
    <row r="35" spans="1:9" s="77" customFormat="1" ht="10.5" customHeight="1">
      <c r="A35" s="107"/>
      <c r="B35" s="89" t="s">
        <v>326</v>
      </c>
      <c r="C35" s="4" t="s">
        <v>327</v>
      </c>
      <c r="D35" s="90"/>
      <c r="E35" s="90"/>
      <c r="F35" s="90"/>
      <c r="G35" s="90">
        <v>0</v>
      </c>
      <c r="H35" s="93"/>
      <c r="I35" s="108">
        <f t="shared" si="0"/>
        <v>0</v>
      </c>
    </row>
    <row r="36" spans="1:9" s="77" customFormat="1" ht="10.5" customHeight="1">
      <c r="A36" s="107"/>
      <c r="B36" s="89" t="s">
        <v>328</v>
      </c>
      <c r="C36" s="4" t="s">
        <v>329</v>
      </c>
      <c r="D36" s="90"/>
      <c r="E36" s="90"/>
      <c r="F36" s="90"/>
      <c r="G36" s="90">
        <v>0</v>
      </c>
      <c r="H36" s="93"/>
      <c r="I36" s="108">
        <f t="shared" si="0"/>
        <v>0</v>
      </c>
    </row>
    <row r="37" spans="1:9" s="77" customFormat="1" ht="10.5" customHeight="1">
      <c r="A37" s="107"/>
      <c r="B37" s="89" t="s">
        <v>330</v>
      </c>
      <c r="C37" s="4" t="s">
        <v>331</v>
      </c>
      <c r="D37" s="90"/>
      <c r="E37" s="90"/>
      <c r="F37" s="90"/>
      <c r="G37" s="90">
        <v>0</v>
      </c>
      <c r="H37" s="93"/>
      <c r="I37" s="108">
        <f t="shared" si="0"/>
        <v>0</v>
      </c>
    </row>
    <row r="38" spans="1:9" s="77" customFormat="1" ht="10.5" customHeight="1">
      <c r="A38" s="107"/>
      <c r="B38" s="89" t="s">
        <v>332</v>
      </c>
      <c r="C38" s="4" t="s">
        <v>333</v>
      </c>
      <c r="D38" s="90"/>
      <c r="E38" s="90"/>
      <c r="F38" s="90"/>
      <c r="G38" s="90">
        <v>0</v>
      </c>
      <c r="H38" s="93"/>
      <c r="I38" s="108">
        <f t="shared" si="0"/>
        <v>0</v>
      </c>
    </row>
    <row r="39" spans="1:9" s="77" customFormat="1" ht="10.5" customHeight="1">
      <c r="A39" s="107"/>
      <c r="B39" s="89" t="s">
        <v>334</v>
      </c>
      <c r="C39" s="4" t="s">
        <v>335</v>
      </c>
      <c r="D39" s="90"/>
      <c r="E39" s="90"/>
      <c r="F39" s="90"/>
      <c r="G39" s="90">
        <v>0</v>
      </c>
      <c r="H39" s="93"/>
      <c r="I39" s="108">
        <f t="shared" si="0"/>
        <v>0</v>
      </c>
    </row>
    <row r="40" spans="1:9" s="77" customFormat="1" ht="10.5" customHeight="1">
      <c r="A40" s="107"/>
      <c r="B40" s="89" t="s">
        <v>336</v>
      </c>
      <c r="C40" s="4" t="s">
        <v>337</v>
      </c>
      <c r="D40" s="90"/>
      <c r="E40" s="90"/>
      <c r="F40" s="90"/>
      <c r="G40" s="90">
        <v>0</v>
      </c>
      <c r="H40" s="93"/>
      <c r="I40" s="108">
        <f t="shared" si="0"/>
        <v>0</v>
      </c>
    </row>
    <row r="41" spans="1:9" s="77" customFormat="1" ht="10.5" customHeight="1">
      <c r="A41" s="107"/>
      <c r="B41" s="89" t="s">
        <v>338</v>
      </c>
      <c r="C41" s="4" t="s">
        <v>339</v>
      </c>
      <c r="D41" s="90"/>
      <c r="E41" s="90"/>
      <c r="F41" s="90"/>
      <c r="G41" s="90">
        <v>0</v>
      </c>
      <c r="H41" s="93"/>
      <c r="I41" s="108">
        <f t="shared" si="0"/>
        <v>0</v>
      </c>
    </row>
    <row r="42" spans="1:9" s="77" customFormat="1" ht="10.5" customHeight="1">
      <c r="A42" s="107"/>
      <c r="B42" s="89" t="s">
        <v>416</v>
      </c>
      <c r="C42" s="4" t="s">
        <v>417</v>
      </c>
      <c r="D42" s="90"/>
      <c r="E42" s="90"/>
      <c r="F42" s="90"/>
      <c r="G42" s="90">
        <v>0</v>
      </c>
      <c r="H42" s="93"/>
      <c r="I42" s="108">
        <f t="shared" si="0"/>
        <v>0</v>
      </c>
    </row>
    <row r="43" spans="1:9" s="77" customFormat="1" ht="10.5" customHeight="1" thickBot="1">
      <c r="A43" s="107"/>
      <c r="B43" s="89" t="s">
        <v>418</v>
      </c>
      <c r="C43" s="4" t="s">
        <v>419</v>
      </c>
      <c r="D43" s="95"/>
      <c r="E43" s="95"/>
      <c r="F43" s="95"/>
      <c r="G43" s="95">
        <v>0</v>
      </c>
      <c r="H43" s="93"/>
      <c r="I43" s="108">
        <f t="shared" si="0"/>
        <v>0</v>
      </c>
    </row>
    <row r="44" spans="1:9" s="77" customFormat="1" ht="13" customHeight="1" thickTop="1" thickBot="1">
      <c r="A44" s="107"/>
      <c r="B44" s="89"/>
      <c r="C44" s="4" t="s">
        <v>420</v>
      </c>
      <c r="D44" s="36"/>
      <c r="E44" s="36"/>
      <c r="F44" s="36"/>
      <c r="G44" s="36">
        <f>SUM(G10:G43)</f>
        <v>92444</v>
      </c>
      <c r="H44" s="36">
        <f>SUM(H10:H43)</f>
        <v>-25794</v>
      </c>
      <c r="I44" s="36">
        <f>SUM(G44+H44)</f>
        <v>66650</v>
      </c>
    </row>
    <row r="45" spans="1:9" s="77" customFormat="1" ht="10.5" customHeight="1" thickTop="1">
      <c r="A45" s="107"/>
      <c r="B45" s="89"/>
      <c r="C45" s="4"/>
      <c r="D45" s="33"/>
      <c r="E45" s="33"/>
      <c r="F45" s="33"/>
      <c r="G45" s="33"/>
      <c r="I45" s="81"/>
    </row>
    <row r="46" spans="1:9" ht="10.5" customHeight="1">
      <c r="A46" s="61" t="s">
        <v>421</v>
      </c>
      <c r="D46" s="33"/>
      <c r="E46" s="33"/>
      <c r="F46" s="33"/>
      <c r="G46" s="33"/>
      <c r="H46" s="37"/>
      <c r="I46" s="53"/>
    </row>
    <row r="47" spans="1:9" s="82" customFormat="1">
      <c r="B47" s="83" t="s">
        <v>276</v>
      </c>
      <c r="C47" s="84" t="s">
        <v>277</v>
      </c>
      <c r="D47" s="85"/>
      <c r="E47" s="85"/>
      <c r="F47" s="85"/>
      <c r="G47" s="86">
        <f t="array" ref="G47">SUM(IF(CertFund&amp;CertProg&amp;CertObj=RIGHT(LEFT($A$2,7),2)&amp;LEFT(A46,4)&amp;B47,CertSalary))</f>
        <v>0</v>
      </c>
      <c r="H47" s="87"/>
      <c r="I47" s="88">
        <f>SUM(G47+H47)</f>
        <v>0</v>
      </c>
    </row>
    <row r="48" spans="1:9" s="82" customFormat="1">
      <c r="B48" s="83" t="s">
        <v>276</v>
      </c>
      <c r="C48" s="84" t="s">
        <v>278</v>
      </c>
      <c r="D48" s="85"/>
      <c r="E48" s="85"/>
      <c r="F48" s="85"/>
      <c r="G48" s="85">
        <v>0</v>
      </c>
      <c r="H48" s="87"/>
      <c r="I48" s="88">
        <f>SUM(G48+H48)</f>
        <v>0</v>
      </c>
    </row>
    <row r="49" spans="1:10" s="82" customFormat="1">
      <c r="A49" s="84"/>
      <c r="B49" s="83" t="s">
        <v>279</v>
      </c>
      <c r="C49" s="84" t="s">
        <v>280</v>
      </c>
      <c r="D49" s="85"/>
      <c r="E49" s="85"/>
      <c r="F49" s="85"/>
      <c r="G49" s="72">
        <f t="array" ref="G49">SUM(IF(CertFund&amp;CertProg&amp;CertObj=RIGHT(LEFT($A$2,7),2)&amp;LEFT(A46,4)&amp;B47,CertBen))</f>
        <v>0</v>
      </c>
      <c r="H49" s="87"/>
      <c r="I49" s="88">
        <f>SUM(G49+H49)</f>
        <v>0</v>
      </c>
    </row>
    <row r="50" spans="1:10">
      <c r="A50" s="4"/>
      <c r="B50" s="89" t="s">
        <v>279</v>
      </c>
      <c r="C50" s="4" t="s">
        <v>281</v>
      </c>
      <c r="D50" s="90"/>
      <c r="E50" s="90"/>
      <c r="F50" s="90"/>
      <c r="G50" s="90">
        <v>0</v>
      </c>
      <c r="H50" s="91"/>
      <c r="I50" s="92">
        <f>SUM(G50+H50)</f>
        <v>0</v>
      </c>
      <c r="J50" s="82"/>
    </row>
    <row r="51" spans="1:10" ht="10.5" customHeight="1">
      <c r="A51" s="61"/>
      <c r="B51" s="89" t="s">
        <v>282</v>
      </c>
      <c r="C51" s="4" t="s">
        <v>283</v>
      </c>
      <c r="D51" s="90"/>
      <c r="E51" s="90"/>
      <c r="F51" s="90"/>
      <c r="G51" s="90">
        <v>0</v>
      </c>
      <c r="H51" s="93"/>
      <c r="I51" s="108">
        <f t="shared" ref="I51:I80" si="1">SUM(G51+H51)</f>
        <v>0</v>
      </c>
    </row>
    <row r="52" spans="1:10" ht="10.5" customHeight="1">
      <c r="A52" s="61"/>
      <c r="B52" s="89" t="s">
        <v>284</v>
      </c>
      <c r="C52" s="4" t="s">
        <v>285</v>
      </c>
      <c r="D52" s="90"/>
      <c r="E52" s="90"/>
      <c r="F52" s="90"/>
      <c r="G52" s="90">
        <v>0</v>
      </c>
      <c r="H52" s="93"/>
      <c r="I52" s="108">
        <f t="shared" si="1"/>
        <v>0</v>
      </c>
    </row>
    <row r="53" spans="1:10" ht="10.5" customHeight="1">
      <c r="A53" s="61"/>
      <c r="B53" s="89" t="s">
        <v>286</v>
      </c>
      <c r="C53" s="4" t="s">
        <v>287</v>
      </c>
      <c r="D53" s="90"/>
      <c r="E53" s="90"/>
      <c r="F53" s="90"/>
      <c r="G53" s="90">
        <v>0</v>
      </c>
      <c r="H53" s="93"/>
      <c r="I53" s="108">
        <f t="shared" si="1"/>
        <v>0</v>
      </c>
    </row>
    <row r="54" spans="1:10" ht="10.5" customHeight="1">
      <c r="A54" s="61"/>
      <c r="B54" s="89" t="s">
        <v>288</v>
      </c>
      <c r="C54" s="4" t="s">
        <v>289</v>
      </c>
      <c r="D54" s="90"/>
      <c r="E54" s="90"/>
      <c r="F54" s="90"/>
      <c r="G54" s="90">
        <v>0</v>
      </c>
      <c r="H54" s="93"/>
      <c r="I54" s="108">
        <f t="shared" si="1"/>
        <v>0</v>
      </c>
    </row>
    <row r="55" spans="1:10" ht="10.5" customHeight="1">
      <c r="A55" s="61"/>
      <c r="B55" s="89" t="s">
        <v>290</v>
      </c>
      <c r="C55" s="4" t="s">
        <v>291</v>
      </c>
      <c r="D55" s="90"/>
      <c r="E55" s="90"/>
      <c r="F55" s="90"/>
      <c r="G55" s="90">
        <v>13595</v>
      </c>
      <c r="H55" s="93"/>
      <c r="I55" s="108">
        <f t="shared" si="1"/>
        <v>13595</v>
      </c>
    </row>
    <row r="56" spans="1:10" ht="10.5" customHeight="1">
      <c r="A56" s="61"/>
      <c r="B56" s="89" t="s">
        <v>408</v>
      </c>
      <c r="C56" s="4" t="s">
        <v>409</v>
      </c>
      <c r="D56" s="90"/>
      <c r="E56" s="90"/>
      <c r="F56" s="90"/>
      <c r="G56" s="90">
        <v>0</v>
      </c>
      <c r="H56" s="93"/>
      <c r="I56" s="108">
        <f t="shared" si="1"/>
        <v>0</v>
      </c>
    </row>
    <row r="57" spans="1:10" ht="10.5" customHeight="1">
      <c r="A57" s="61"/>
      <c r="B57" s="89" t="s">
        <v>410</v>
      </c>
      <c r="C57" s="4" t="s">
        <v>411</v>
      </c>
      <c r="D57" s="90"/>
      <c r="E57" s="90"/>
      <c r="F57" s="90"/>
      <c r="G57" s="90">
        <v>0</v>
      </c>
      <c r="H57" s="93"/>
      <c r="I57" s="108">
        <f t="shared" si="1"/>
        <v>0</v>
      </c>
    </row>
    <row r="58" spans="1:10" ht="10.5" customHeight="1">
      <c r="A58" s="61"/>
      <c r="B58" s="89" t="s">
        <v>292</v>
      </c>
      <c r="C58" s="4" t="s">
        <v>293</v>
      </c>
      <c r="D58" s="90"/>
      <c r="E58" s="90"/>
      <c r="F58" s="90"/>
      <c r="G58" s="90">
        <v>0</v>
      </c>
      <c r="H58" s="93"/>
      <c r="I58" s="108">
        <f t="shared" si="1"/>
        <v>0</v>
      </c>
    </row>
    <row r="59" spans="1:10" ht="10.5" customHeight="1">
      <c r="A59" s="61"/>
      <c r="B59" s="89" t="s">
        <v>361</v>
      </c>
      <c r="C59" s="4" t="s">
        <v>362</v>
      </c>
      <c r="D59" s="90"/>
      <c r="E59" s="90"/>
      <c r="F59" s="90"/>
      <c r="G59" s="90">
        <v>0</v>
      </c>
      <c r="H59" s="93"/>
      <c r="I59" s="108">
        <f t="shared" si="1"/>
        <v>0</v>
      </c>
    </row>
    <row r="60" spans="1:10" ht="10.5" customHeight="1">
      <c r="A60" s="61"/>
      <c r="B60" s="89" t="s">
        <v>412</v>
      </c>
      <c r="C60" s="4" t="s">
        <v>413</v>
      </c>
      <c r="D60" s="90"/>
      <c r="E60" s="90"/>
      <c r="F60" s="90"/>
      <c r="G60" s="90">
        <v>0</v>
      </c>
      <c r="H60" s="93"/>
      <c r="I60" s="108">
        <f t="shared" si="1"/>
        <v>0</v>
      </c>
    </row>
    <row r="61" spans="1:10" ht="10.5" customHeight="1">
      <c r="A61" s="61"/>
      <c r="B61" s="89" t="s">
        <v>414</v>
      </c>
      <c r="C61" s="4" t="s">
        <v>415</v>
      </c>
      <c r="D61" s="90"/>
      <c r="E61" s="90"/>
      <c r="F61" s="90"/>
      <c r="G61" s="90">
        <v>0</v>
      </c>
      <c r="H61" s="93"/>
      <c r="I61" s="108">
        <f t="shared" si="1"/>
        <v>0</v>
      </c>
    </row>
    <row r="62" spans="1:10" ht="10.5" customHeight="1">
      <c r="A62" s="61"/>
      <c r="B62" s="89" t="s">
        <v>294</v>
      </c>
      <c r="C62" s="4" t="s">
        <v>295</v>
      </c>
      <c r="D62" s="90"/>
      <c r="E62" s="90"/>
      <c r="F62" s="90"/>
      <c r="G62" s="90">
        <v>0</v>
      </c>
      <c r="H62" s="93"/>
      <c r="I62" s="108">
        <f t="shared" si="1"/>
        <v>0</v>
      </c>
    </row>
    <row r="63" spans="1:10" ht="10.5" customHeight="1">
      <c r="A63" s="61"/>
      <c r="B63" s="94" t="s">
        <v>296</v>
      </c>
      <c r="C63" s="31" t="s">
        <v>297</v>
      </c>
      <c r="D63" s="90"/>
      <c r="E63" s="90"/>
      <c r="F63" s="90"/>
      <c r="G63" s="90">
        <v>0</v>
      </c>
      <c r="H63" s="93"/>
      <c r="I63" s="108">
        <f t="shared" si="1"/>
        <v>0</v>
      </c>
    </row>
    <row r="64" spans="1:10" ht="10.5" customHeight="1">
      <c r="A64" s="61"/>
      <c r="B64" s="89" t="s">
        <v>310</v>
      </c>
      <c r="C64" s="4" t="s">
        <v>311</v>
      </c>
      <c r="D64" s="90"/>
      <c r="E64" s="90"/>
      <c r="F64" s="90"/>
      <c r="G64" s="90">
        <v>0</v>
      </c>
      <c r="H64" s="93"/>
      <c r="I64" s="108">
        <f t="shared" si="1"/>
        <v>0</v>
      </c>
    </row>
    <row r="65" spans="1:9" ht="10.5" customHeight="1">
      <c r="A65" s="61"/>
      <c r="B65" s="89" t="s">
        <v>312</v>
      </c>
      <c r="C65" s="4" t="s">
        <v>313</v>
      </c>
      <c r="D65" s="90"/>
      <c r="E65" s="90"/>
      <c r="F65" s="90"/>
      <c r="G65" s="90">
        <v>0</v>
      </c>
      <c r="H65" s="93"/>
      <c r="I65" s="108">
        <f t="shared" si="1"/>
        <v>0</v>
      </c>
    </row>
    <row r="66" spans="1:9" ht="10.5" customHeight="1">
      <c r="A66" s="61"/>
      <c r="B66" s="89" t="s">
        <v>314</v>
      </c>
      <c r="C66" s="4" t="s">
        <v>315</v>
      </c>
      <c r="D66" s="90"/>
      <c r="E66" s="90"/>
      <c r="F66" s="90"/>
      <c r="G66" s="90">
        <v>0</v>
      </c>
      <c r="H66" s="93"/>
      <c r="I66" s="108">
        <f t="shared" si="1"/>
        <v>0</v>
      </c>
    </row>
    <row r="67" spans="1:9" ht="10.5" customHeight="1">
      <c r="A67" s="61"/>
      <c r="B67" s="89" t="s">
        <v>316</v>
      </c>
      <c r="C67" s="4" t="s">
        <v>317</v>
      </c>
      <c r="D67" s="90"/>
      <c r="E67" s="90"/>
      <c r="F67" s="90"/>
      <c r="G67" s="90">
        <v>0</v>
      </c>
      <c r="H67" s="93"/>
      <c r="I67" s="108">
        <f t="shared" si="1"/>
        <v>0</v>
      </c>
    </row>
    <row r="68" spans="1:9" ht="10.5" customHeight="1">
      <c r="A68" s="61"/>
      <c r="B68" s="89" t="s">
        <v>318</v>
      </c>
      <c r="C68" s="4" t="s">
        <v>319</v>
      </c>
      <c r="D68" s="90"/>
      <c r="E68" s="90"/>
      <c r="F68" s="90"/>
      <c r="G68" s="90">
        <v>0</v>
      </c>
      <c r="H68" s="93"/>
      <c r="I68" s="108">
        <f t="shared" si="1"/>
        <v>0</v>
      </c>
    </row>
    <row r="69" spans="1:9" ht="10.5" customHeight="1">
      <c r="A69" s="61"/>
      <c r="B69" s="89" t="s">
        <v>320</v>
      </c>
      <c r="C69" s="4" t="s">
        <v>321</v>
      </c>
      <c r="D69" s="90"/>
      <c r="E69" s="90"/>
      <c r="F69" s="90"/>
      <c r="G69" s="90">
        <v>0</v>
      </c>
      <c r="H69" s="93"/>
      <c r="I69" s="108">
        <f t="shared" si="1"/>
        <v>0</v>
      </c>
    </row>
    <row r="70" spans="1:9" ht="10.5" customHeight="1">
      <c r="A70" s="61"/>
      <c r="B70" s="89" t="s">
        <v>322</v>
      </c>
      <c r="C70" s="4" t="s">
        <v>323</v>
      </c>
      <c r="D70" s="90"/>
      <c r="E70" s="90"/>
      <c r="F70" s="90"/>
      <c r="G70" s="90">
        <v>0</v>
      </c>
      <c r="H70" s="93"/>
      <c r="I70" s="108">
        <f t="shared" si="1"/>
        <v>0</v>
      </c>
    </row>
    <row r="71" spans="1:9" ht="10.5" customHeight="1">
      <c r="A71" s="61"/>
      <c r="B71" s="89" t="s">
        <v>324</v>
      </c>
      <c r="C71" s="4" t="s">
        <v>325</v>
      </c>
      <c r="D71" s="90"/>
      <c r="E71" s="90"/>
      <c r="F71" s="90"/>
      <c r="G71" s="90">
        <v>0</v>
      </c>
      <c r="H71" s="93"/>
      <c r="I71" s="108">
        <f t="shared" si="1"/>
        <v>0</v>
      </c>
    </row>
    <row r="72" spans="1:9" ht="10.5" customHeight="1">
      <c r="A72" s="61"/>
      <c r="B72" s="89" t="s">
        <v>326</v>
      </c>
      <c r="C72" s="4" t="s">
        <v>327</v>
      </c>
      <c r="D72" s="90"/>
      <c r="E72" s="90"/>
      <c r="F72" s="90"/>
      <c r="G72" s="90">
        <v>0</v>
      </c>
      <c r="H72" s="93"/>
      <c r="I72" s="108">
        <f t="shared" si="1"/>
        <v>0</v>
      </c>
    </row>
    <row r="73" spans="1:9" ht="10.5" customHeight="1">
      <c r="A73" s="61"/>
      <c r="B73" s="89" t="s">
        <v>328</v>
      </c>
      <c r="C73" s="4" t="s">
        <v>329</v>
      </c>
      <c r="D73" s="90"/>
      <c r="E73" s="90"/>
      <c r="F73" s="90"/>
      <c r="G73" s="90">
        <v>0</v>
      </c>
      <c r="H73" s="93"/>
      <c r="I73" s="108">
        <f t="shared" si="1"/>
        <v>0</v>
      </c>
    </row>
    <row r="74" spans="1:9" ht="10.5" customHeight="1">
      <c r="A74" s="61"/>
      <c r="B74" s="89" t="s">
        <v>330</v>
      </c>
      <c r="C74" s="4" t="s">
        <v>331</v>
      </c>
      <c r="D74" s="90"/>
      <c r="E74" s="90"/>
      <c r="F74" s="90"/>
      <c r="G74" s="90">
        <v>0</v>
      </c>
      <c r="H74" s="93"/>
      <c r="I74" s="108">
        <f t="shared" si="1"/>
        <v>0</v>
      </c>
    </row>
    <row r="75" spans="1:9" ht="10.5" customHeight="1">
      <c r="A75" s="61"/>
      <c r="B75" s="89" t="s">
        <v>332</v>
      </c>
      <c r="C75" s="4" t="s">
        <v>333</v>
      </c>
      <c r="D75" s="90"/>
      <c r="E75" s="90"/>
      <c r="F75" s="90"/>
      <c r="G75" s="90">
        <v>0</v>
      </c>
      <c r="H75" s="93"/>
      <c r="I75" s="108">
        <f t="shared" si="1"/>
        <v>0</v>
      </c>
    </row>
    <row r="76" spans="1:9" ht="10.5" customHeight="1">
      <c r="A76" s="61"/>
      <c r="B76" s="89" t="s">
        <v>334</v>
      </c>
      <c r="C76" s="4" t="s">
        <v>335</v>
      </c>
      <c r="D76" s="90"/>
      <c r="E76" s="90"/>
      <c r="F76" s="90"/>
      <c r="G76" s="90">
        <v>0</v>
      </c>
      <c r="H76" s="93"/>
      <c r="I76" s="108">
        <f t="shared" si="1"/>
        <v>0</v>
      </c>
    </row>
    <row r="77" spans="1:9" ht="10.5" customHeight="1">
      <c r="A77" s="61"/>
      <c r="B77" s="89" t="s">
        <v>336</v>
      </c>
      <c r="C77" s="4" t="s">
        <v>337</v>
      </c>
      <c r="D77" s="90"/>
      <c r="E77" s="90"/>
      <c r="F77" s="90"/>
      <c r="G77" s="90">
        <v>0</v>
      </c>
      <c r="H77" s="93"/>
      <c r="I77" s="108">
        <f t="shared" si="1"/>
        <v>0</v>
      </c>
    </row>
    <row r="78" spans="1:9" ht="10.5" customHeight="1">
      <c r="A78" s="61"/>
      <c r="B78" s="89" t="s">
        <v>338</v>
      </c>
      <c r="C78" s="4" t="s">
        <v>339</v>
      </c>
      <c r="D78" s="90"/>
      <c r="E78" s="90"/>
      <c r="F78" s="90"/>
      <c r="G78" s="90">
        <v>0</v>
      </c>
      <c r="H78" s="93"/>
      <c r="I78" s="108">
        <f t="shared" si="1"/>
        <v>0</v>
      </c>
    </row>
    <row r="79" spans="1:9" ht="10.5" customHeight="1">
      <c r="A79" s="61"/>
      <c r="B79" s="89" t="s">
        <v>416</v>
      </c>
      <c r="C79" s="4" t="s">
        <v>417</v>
      </c>
      <c r="D79" s="90"/>
      <c r="E79" s="90"/>
      <c r="F79" s="90"/>
      <c r="G79" s="90">
        <v>0</v>
      </c>
      <c r="H79" s="93"/>
      <c r="I79" s="108">
        <f t="shared" si="1"/>
        <v>0</v>
      </c>
    </row>
    <row r="80" spans="1:9" ht="10.5" customHeight="1" thickBot="1">
      <c r="A80" s="61"/>
      <c r="B80" s="89" t="s">
        <v>418</v>
      </c>
      <c r="C80" s="4" t="s">
        <v>419</v>
      </c>
      <c r="D80" s="95"/>
      <c r="E80" s="95"/>
      <c r="F80" s="95"/>
      <c r="G80" s="95">
        <v>0</v>
      </c>
      <c r="H80" s="93"/>
      <c r="I80" s="108">
        <f t="shared" si="1"/>
        <v>0</v>
      </c>
    </row>
    <row r="81" spans="1:10" ht="10.5" customHeight="1" thickTop="1" thickBot="1">
      <c r="A81" s="61"/>
      <c r="B81" s="89"/>
      <c r="C81" s="4" t="s">
        <v>422</v>
      </c>
      <c r="D81" s="36"/>
      <c r="E81" s="36"/>
      <c r="F81" s="36"/>
      <c r="G81" s="36">
        <f>SUM(G47:G80)</f>
        <v>13595</v>
      </c>
      <c r="H81" s="36">
        <f>SUM(H47:H80)</f>
        <v>0</v>
      </c>
      <c r="I81" s="36">
        <f>SUM(G81+H81)</f>
        <v>13595</v>
      </c>
    </row>
    <row r="82" spans="1:10" ht="10.5" customHeight="1" thickTop="1">
      <c r="A82" s="61"/>
      <c r="B82" s="89"/>
      <c r="C82" s="4"/>
      <c r="D82" s="33"/>
      <c r="E82" s="33"/>
      <c r="F82" s="33"/>
      <c r="G82" s="33"/>
      <c r="H82" s="37"/>
      <c r="I82" s="53"/>
    </row>
    <row r="83" spans="1:10" ht="10.5" customHeight="1">
      <c r="A83" s="61" t="s">
        <v>423</v>
      </c>
      <c r="D83" s="33"/>
      <c r="E83" s="33"/>
      <c r="F83" s="33"/>
      <c r="G83" s="33"/>
      <c r="H83" s="37"/>
      <c r="I83" s="53"/>
    </row>
    <row r="84" spans="1:10" s="82" customFormat="1">
      <c r="B84" s="83" t="s">
        <v>276</v>
      </c>
      <c r="C84" s="84" t="s">
        <v>277</v>
      </c>
      <c r="D84" s="85"/>
      <c r="E84" s="85"/>
      <c r="F84" s="85"/>
      <c r="G84" s="86">
        <f t="array" ref="G84">SUM(IF(CertFund&amp;CertProg&amp;CertObj=RIGHT(LEFT($A$2,7),2)&amp;LEFT(A83,4)&amp;B84,CertSalary))</f>
        <v>0</v>
      </c>
      <c r="H84" s="87"/>
      <c r="I84" s="88">
        <f>SUM(G84+H84)</f>
        <v>0</v>
      </c>
    </row>
    <row r="85" spans="1:10" s="82" customFormat="1">
      <c r="B85" s="83" t="s">
        <v>276</v>
      </c>
      <c r="C85" s="84" t="s">
        <v>278</v>
      </c>
      <c r="D85" s="85"/>
      <c r="E85" s="85"/>
      <c r="F85" s="85"/>
      <c r="G85" s="85">
        <v>0</v>
      </c>
      <c r="H85" s="87"/>
      <c r="I85" s="88">
        <f>SUM(G85+H85)</f>
        <v>0</v>
      </c>
    </row>
    <row r="86" spans="1:10" s="82" customFormat="1">
      <c r="A86" s="84"/>
      <c r="B86" s="83" t="s">
        <v>279</v>
      </c>
      <c r="C86" s="84" t="s">
        <v>280</v>
      </c>
      <c r="D86" s="85"/>
      <c r="E86" s="85"/>
      <c r="F86" s="85"/>
      <c r="G86" s="72">
        <f t="array" ref="G86">SUM(IF(CertFund&amp;CertProg&amp;CertObj=RIGHT(LEFT($A$2,7),2)&amp;LEFT(A83,4)&amp;B84,CertBen))</f>
        <v>0</v>
      </c>
      <c r="H86" s="87"/>
      <c r="I86" s="88">
        <f>SUM(G86+H86)</f>
        <v>0</v>
      </c>
    </row>
    <row r="87" spans="1:10">
      <c r="A87" s="4"/>
      <c r="B87" s="89" t="s">
        <v>279</v>
      </c>
      <c r="C87" s="4" t="s">
        <v>281</v>
      </c>
      <c r="D87" s="90"/>
      <c r="E87" s="90"/>
      <c r="F87" s="90"/>
      <c r="G87" s="90">
        <v>0</v>
      </c>
      <c r="H87" s="91"/>
      <c r="I87" s="92">
        <f>SUM(G87+H87)</f>
        <v>0</v>
      </c>
      <c r="J87" s="82"/>
    </row>
    <row r="88" spans="1:10" ht="10.5" customHeight="1">
      <c r="A88" s="61"/>
      <c r="B88" s="89" t="s">
        <v>282</v>
      </c>
      <c r="C88" s="4" t="s">
        <v>283</v>
      </c>
      <c r="D88" s="90"/>
      <c r="E88" s="90"/>
      <c r="F88" s="90"/>
      <c r="G88" s="90">
        <v>0</v>
      </c>
      <c r="H88" s="93"/>
      <c r="I88" s="108">
        <f t="shared" ref="I88:I117" si="2">SUM(G88+H88)</f>
        <v>0</v>
      </c>
    </row>
    <row r="89" spans="1:10" ht="10.5" customHeight="1">
      <c r="A89" s="61"/>
      <c r="B89" s="89" t="s">
        <v>284</v>
      </c>
      <c r="C89" s="4" t="s">
        <v>285</v>
      </c>
      <c r="D89" s="90"/>
      <c r="E89" s="90"/>
      <c r="F89" s="90"/>
      <c r="G89" s="90">
        <v>0</v>
      </c>
      <c r="H89" s="93"/>
      <c r="I89" s="108">
        <f t="shared" si="2"/>
        <v>0</v>
      </c>
    </row>
    <row r="90" spans="1:10" ht="10.5" customHeight="1">
      <c r="A90" s="61"/>
      <c r="B90" s="89" t="s">
        <v>286</v>
      </c>
      <c r="C90" s="4" t="s">
        <v>287</v>
      </c>
      <c r="D90" s="90"/>
      <c r="E90" s="90"/>
      <c r="F90" s="90"/>
      <c r="G90" s="90">
        <v>0</v>
      </c>
      <c r="H90" s="93"/>
      <c r="I90" s="108">
        <f t="shared" si="2"/>
        <v>0</v>
      </c>
    </row>
    <row r="91" spans="1:10" ht="10.5" customHeight="1">
      <c r="A91" s="61"/>
      <c r="B91" s="89" t="s">
        <v>288</v>
      </c>
      <c r="C91" s="4" t="s">
        <v>289</v>
      </c>
      <c r="D91" s="90"/>
      <c r="E91" s="90"/>
      <c r="F91" s="90"/>
      <c r="G91" s="90">
        <v>0</v>
      </c>
      <c r="H91" s="93"/>
      <c r="I91" s="108">
        <f t="shared" si="2"/>
        <v>0</v>
      </c>
    </row>
    <row r="92" spans="1:10" ht="10.5" customHeight="1">
      <c r="A92" s="61"/>
      <c r="B92" s="89" t="s">
        <v>290</v>
      </c>
      <c r="C92" s="4" t="s">
        <v>291</v>
      </c>
      <c r="D92" s="90"/>
      <c r="E92" s="90"/>
      <c r="F92" s="90"/>
      <c r="G92" s="90">
        <v>0</v>
      </c>
      <c r="H92" s="93"/>
      <c r="I92" s="108">
        <f t="shared" si="2"/>
        <v>0</v>
      </c>
    </row>
    <row r="93" spans="1:10" ht="10.5" customHeight="1">
      <c r="A93" s="61"/>
      <c r="B93" s="89" t="s">
        <v>408</v>
      </c>
      <c r="C93" s="4" t="s">
        <v>409</v>
      </c>
      <c r="D93" s="90"/>
      <c r="E93" s="90"/>
      <c r="F93" s="90"/>
      <c r="G93" s="90">
        <v>0</v>
      </c>
      <c r="H93" s="93"/>
      <c r="I93" s="108">
        <f t="shared" si="2"/>
        <v>0</v>
      </c>
    </row>
    <row r="94" spans="1:10" ht="10.5" customHeight="1">
      <c r="A94" s="61"/>
      <c r="B94" s="89" t="s">
        <v>410</v>
      </c>
      <c r="C94" s="4" t="s">
        <v>411</v>
      </c>
      <c r="D94" s="90"/>
      <c r="E94" s="90"/>
      <c r="F94" s="90"/>
      <c r="G94" s="90">
        <v>0</v>
      </c>
      <c r="H94" s="93"/>
      <c r="I94" s="108">
        <f t="shared" si="2"/>
        <v>0</v>
      </c>
    </row>
    <row r="95" spans="1:10" ht="10.5" customHeight="1">
      <c r="A95" s="61"/>
      <c r="B95" s="89" t="s">
        <v>292</v>
      </c>
      <c r="C95" s="4" t="s">
        <v>293</v>
      </c>
      <c r="D95" s="90"/>
      <c r="E95" s="90"/>
      <c r="F95" s="90"/>
      <c r="G95" s="90">
        <v>0</v>
      </c>
      <c r="H95" s="93"/>
      <c r="I95" s="108">
        <f t="shared" si="2"/>
        <v>0</v>
      </c>
    </row>
    <row r="96" spans="1:10" ht="10.5" customHeight="1">
      <c r="A96" s="61"/>
      <c r="B96" s="89" t="s">
        <v>361</v>
      </c>
      <c r="C96" s="4" t="s">
        <v>362</v>
      </c>
      <c r="D96" s="90"/>
      <c r="E96" s="90"/>
      <c r="F96" s="90"/>
      <c r="G96" s="90">
        <v>0</v>
      </c>
      <c r="H96" s="93"/>
      <c r="I96" s="108">
        <f t="shared" si="2"/>
        <v>0</v>
      </c>
    </row>
    <row r="97" spans="1:9" ht="10.5" customHeight="1">
      <c r="A97" s="61"/>
      <c r="B97" s="89" t="s">
        <v>412</v>
      </c>
      <c r="C97" s="4" t="s">
        <v>413</v>
      </c>
      <c r="D97" s="90"/>
      <c r="E97" s="90"/>
      <c r="F97" s="90"/>
      <c r="G97" s="90">
        <v>0</v>
      </c>
      <c r="H97" s="93"/>
      <c r="I97" s="108">
        <f t="shared" si="2"/>
        <v>0</v>
      </c>
    </row>
    <row r="98" spans="1:9" ht="10.5" customHeight="1">
      <c r="A98" s="61"/>
      <c r="B98" s="89" t="s">
        <v>414</v>
      </c>
      <c r="C98" s="4" t="s">
        <v>415</v>
      </c>
      <c r="D98" s="90"/>
      <c r="E98" s="90"/>
      <c r="F98" s="90"/>
      <c r="G98" s="90">
        <v>0</v>
      </c>
      <c r="H98" s="93"/>
      <c r="I98" s="108">
        <f t="shared" si="2"/>
        <v>0</v>
      </c>
    </row>
    <row r="99" spans="1:9" ht="10.5" customHeight="1">
      <c r="A99" s="61"/>
      <c r="B99" s="89" t="s">
        <v>294</v>
      </c>
      <c r="C99" s="4" t="s">
        <v>295</v>
      </c>
      <c r="D99" s="90"/>
      <c r="E99" s="90"/>
      <c r="F99" s="90"/>
      <c r="G99" s="90">
        <v>0</v>
      </c>
      <c r="H99" s="93"/>
      <c r="I99" s="108">
        <f t="shared" si="2"/>
        <v>0</v>
      </c>
    </row>
    <row r="100" spans="1:9" ht="10.5" customHeight="1">
      <c r="A100" s="61"/>
      <c r="B100" s="94" t="s">
        <v>296</v>
      </c>
      <c r="C100" s="31" t="s">
        <v>297</v>
      </c>
      <c r="D100" s="90"/>
      <c r="E100" s="90"/>
      <c r="F100" s="90"/>
      <c r="G100" s="90">
        <v>0</v>
      </c>
      <c r="H100" s="93"/>
      <c r="I100" s="108">
        <f t="shared" si="2"/>
        <v>0</v>
      </c>
    </row>
    <row r="101" spans="1:9" ht="10.5" customHeight="1">
      <c r="A101" s="61"/>
      <c r="B101" s="89" t="s">
        <v>310</v>
      </c>
      <c r="C101" s="4" t="s">
        <v>311</v>
      </c>
      <c r="D101" s="90"/>
      <c r="E101" s="90"/>
      <c r="F101" s="90"/>
      <c r="G101" s="90">
        <v>0</v>
      </c>
      <c r="H101" s="93"/>
      <c r="I101" s="108">
        <f t="shared" si="2"/>
        <v>0</v>
      </c>
    </row>
    <row r="102" spans="1:9" ht="10.5" customHeight="1">
      <c r="A102" s="61"/>
      <c r="B102" s="89" t="s">
        <v>312</v>
      </c>
      <c r="C102" s="4" t="s">
        <v>313</v>
      </c>
      <c r="D102" s="90"/>
      <c r="E102" s="90"/>
      <c r="F102" s="90"/>
      <c r="G102" s="90">
        <v>0</v>
      </c>
      <c r="H102" s="93"/>
      <c r="I102" s="108">
        <f t="shared" si="2"/>
        <v>0</v>
      </c>
    </row>
    <row r="103" spans="1:9" ht="10.5" customHeight="1">
      <c r="A103" s="61"/>
      <c r="B103" s="89" t="s">
        <v>314</v>
      </c>
      <c r="C103" s="4" t="s">
        <v>315</v>
      </c>
      <c r="D103" s="90"/>
      <c r="E103" s="90"/>
      <c r="F103" s="90"/>
      <c r="G103" s="90">
        <v>0</v>
      </c>
      <c r="H103" s="93"/>
      <c r="I103" s="108">
        <f t="shared" si="2"/>
        <v>0</v>
      </c>
    </row>
    <row r="104" spans="1:9" ht="10.5" customHeight="1">
      <c r="A104" s="61"/>
      <c r="B104" s="89" t="s">
        <v>316</v>
      </c>
      <c r="C104" s="4" t="s">
        <v>317</v>
      </c>
      <c r="D104" s="90"/>
      <c r="E104" s="90"/>
      <c r="F104" s="90"/>
      <c r="G104" s="90">
        <v>0</v>
      </c>
      <c r="H104" s="93"/>
      <c r="I104" s="108">
        <f t="shared" si="2"/>
        <v>0</v>
      </c>
    </row>
    <row r="105" spans="1:9" ht="10.5" customHeight="1">
      <c r="A105" s="61"/>
      <c r="B105" s="89" t="s">
        <v>318</v>
      </c>
      <c r="C105" s="4" t="s">
        <v>319</v>
      </c>
      <c r="D105" s="90"/>
      <c r="E105" s="90"/>
      <c r="F105" s="90"/>
      <c r="G105" s="90">
        <v>0</v>
      </c>
      <c r="H105" s="93"/>
      <c r="I105" s="108">
        <f t="shared" si="2"/>
        <v>0</v>
      </c>
    </row>
    <row r="106" spans="1:9" ht="10.5" customHeight="1">
      <c r="A106" s="61"/>
      <c r="B106" s="89" t="s">
        <v>320</v>
      </c>
      <c r="C106" s="4" t="s">
        <v>321</v>
      </c>
      <c r="D106" s="90"/>
      <c r="E106" s="90"/>
      <c r="F106" s="90"/>
      <c r="G106" s="90"/>
      <c r="H106" s="93"/>
      <c r="I106" s="108">
        <f t="shared" si="2"/>
        <v>0</v>
      </c>
    </row>
    <row r="107" spans="1:9" ht="10.5" customHeight="1">
      <c r="A107" s="61"/>
      <c r="B107" s="89" t="s">
        <v>322</v>
      </c>
      <c r="C107" s="4" t="s">
        <v>323</v>
      </c>
      <c r="D107" s="90"/>
      <c r="E107" s="90"/>
      <c r="F107" s="90"/>
      <c r="G107" s="90">
        <v>0</v>
      </c>
      <c r="H107" s="93"/>
      <c r="I107" s="108">
        <f t="shared" si="2"/>
        <v>0</v>
      </c>
    </row>
    <row r="108" spans="1:9" ht="10.5" customHeight="1">
      <c r="A108" s="61"/>
      <c r="B108" s="89" t="s">
        <v>324</v>
      </c>
      <c r="C108" s="4" t="s">
        <v>325</v>
      </c>
      <c r="D108" s="90"/>
      <c r="E108" s="90"/>
      <c r="F108" s="90"/>
      <c r="G108" s="90">
        <v>0</v>
      </c>
      <c r="H108" s="93"/>
      <c r="I108" s="108">
        <f t="shared" si="2"/>
        <v>0</v>
      </c>
    </row>
    <row r="109" spans="1:9" ht="10.5" customHeight="1">
      <c r="A109" s="61"/>
      <c r="B109" s="89" t="s">
        <v>326</v>
      </c>
      <c r="C109" s="4" t="s">
        <v>327</v>
      </c>
      <c r="D109" s="90"/>
      <c r="E109" s="90"/>
      <c r="F109" s="90"/>
      <c r="G109" s="90">
        <v>0</v>
      </c>
      <c r="H109" s="93"/>
      <c r="I109" s="108">
        <f t="shared" si="2"/>
        <v>0</v>
      </c>
    </row>
    <row r="110" spans="1:9" ht="10.5" customHeight="1">
      <c r="A110" s="61"/>
      <c r="B110" s="89" t="s">
        <v>328</v>
      </c>
      <c r="C110" s="4" t="s">
        <v>329</v>
      </c>
      <c r="D110" s="90"/>
      <c r="E110" s="90"/>
      <c r="F110" s="90"/>
      <c r="G110" s="90">
        <v>0</v>
      </c>
      <c r="H110" s="93"/>
      <c r="I110" s="108">
        <f t="shared" si="2"/>
        <v>0</v>
      </c>
    </row>
    <row r="111" spans="1:9" ht="10.5" customHeight="1">
      <c r="A111" s="61"/>
      <c r="B111" s="89" t="s">
        <v>330</v>
      </c>
      <c r="C111" s="4" t="s">
        <v>331</v>
      </c>
      <c r="D111" s="90"/>
      <c r="E111" s="90"/>
      <c r="F111" s="90"/>
      <c r="G111" s="90">
        <v>0</v>
      </c>
      <c r="H111" s="93"/>
      <c r="I111" s="108">
        <f t="shared" si="2"/>
        <v>0</v>
      </c>
    </row>
    <row r="112" spans="1:9" ht="10.5" customHeight="1">
      <c r="A112" s="61"/>
      <c r="B112" s="89" t="s">
        <v>332</v>
      </c>
      <c r="C112" s="4" t="s">
        <v>333</v>
      </c>
      <c r="D112" s="90"/>
      <c r="E112" s="90"/>
      <c r="F112" s="90"/>
      <c r="G112" s="90">
        <v>0</v>
      </c>
      <c r="H112" s="93"/>
      <c r="I112" s="108">
        <f t="shared" si="2"/>
        <v>0</v>
      </c>
    </row>
    <row r="113" spans="1:10" ht="10.5" customHeight="1">
      <c r="A113" s="61"/>
      <c r="B113" s="89" t="s">
        <v>334</v>
      </c>
      <c r="C113" s="4" t="s">
        <v>335</v>
      </c>
      <c r="D113" s="90"/>
      <c r="E113" s="90"/>
      <c r="F113" s="90"/>
      <c r="G113" s="90">
        <v>0</v>
      </c>
      <c r="H113" s="93"/>
      <c r="I113" s="108">
        <f t="shared" si="2"/>
        <v>0</v>
      </c>
    </row>
    <row r="114" spans="1:10" ht="10.5" customHeight="1">
      <c r="A114" s="61"/>
      <c r="B114" s="89" t="s">
        <v>336</v>
      </c>
      <c r="C114" s="4" t="s">
        <v>337</v>
      </c>
      <c r="D114" s="90"/>
      <c r="E114" s="90"/>
      <c r="F114" s="90"/>
      <c r="G114" s="90">
        <v>0</v>
      </c>
      <c r="H114" s="93"/>
      <c r="I114" s="108">
        <f t="shared" si="2"/>
        <v>0</v>
      </c>
    </row>
    <row r="115" spans="1:10" ht="10.5" customHeight="1">
      <c r="A115" s="61"/>
      <c r="B115" s="89" t="s">
        <v>338</v>
      </c>
      <c r="C115" s="4" t="s">
        <v>339</v>
      </c>
      <c r="D115" s="90"/>
      <c r="E115" s="90"/>
      <c r="F115" s="90"/>
      <c r="G115" s="90">
        <v>0</v>
      </c>
      <c r="H115" s="93"/>
      <c r="I115" s="108">
        <f t="shared" si="2"/>
        <v>0</v>
      </c>
    </row>
    <row r="116" spans="1:10" ht="10.5" customHeight="1">
      <c r="A116" s="61"/>
      <c r="B116" s="89" t="s">
        <v>416</v>
      </c>
      <c r="C116" s="4" t="s">
        <v>417</v>
      </c>
      <c r="D116" s="90"/>
      <c r="E116" s="90"/>
      <c r="F116" s="90"/>
      <c r="G116" s="90">
        <v>0</v>
      </c>
      <c r="H116" s="93"/>
      <c r="I116" s="108">
        <f t="shared" si="2"/>
        <v>0</v>
      </c>
    </row>
    <row r="117" spans="1:10" ht="10.5" customHeight="1" thickBot="1">
      <c r="A117" s="61"/>
      <c r="B117" s="89" t="s">
        <v>418</v>
      </c>
      <c r="C117" s="4" t="s">
        <v>419</v>
      </c>
      <c r="D117" s="95"/>
      <c r="E117" s="95"/>
      <c r="F117" s="95"/>
      <c r="G117" s="95">
        <v>0</v>
      </c>
      <c r="H117" s="93"/>
      <c r="I117" s="108">
        <f t="shared" si="2"/>
        <v>0</v>
      </c>
    </row>
    <row r="118" spans="1:10" ht="10.5" customHeight="1" thickTop="1" thickBot="1">
      <c r="A118" s="61"/>
      <c r="B118" s="89"/>
      <c r="C118" s="4" t="s">
        <v>424</v>
      </c>
      <c r="D118" s="36"/>
      <c r="E118" s="36"/>
      <c r="F118" s="36"/>
      <c r="G118" s="36">
        <f>SUM(G84:G117)</f>
        <v>0</v>
      </c>
      <c r="H118" s="36">
        <f>SUM(H84:H117)</f>
        <v>0</v>
      </c>
      <c r="I118" s="36">
        <f>SUM(G118+H118)</f>
        <v>0</v>
      </c>
    </row>
    <row r="119" spans="1:10" ht="10.5" customHeight="1" thickTop="1">
      <c r="A119" s="61"/>
      <c r="B119" s="89"/>
      <c r="C119" s="4"/>
      <c r="D119" s="33"/>
      <c r="E119" s="33"/>
      <c r="F119" s="33"/>
      <c r="G119" s="33"/>
      <c r="H119" s="37"/>
      <c r="I119" s="53"/>
    </row>
    <row r="120" spans="1:10" ht="10.5" customHeight="1">
      <c r="A120" s="61" t="s">
        <v>425</v>
      </c>
      <c r="C120" s="4"/>
      <c r="D120" s="33"/>
      <c r="E120" s="33"/>
      <c r="F120" s="33"/>
      <c r="G120" s="33"/>
      <c r="H120" s="37"/>
      <c r="I120" s="53"/>
    </row>
    <row r="121" spans="1:10" s="82" customFormat="1">
      <c r="B121" s="83" t="s">
        <v>276</v>
      </c>
      <c r="C121" s="84" t="s">
        <v>277</v>
      </c>
      <c r="D121" s="85"/>
      <c r="E121" s="85"/>
      <c r="F121" s="85"/>
      <c r="G121" s="86">
        <f t="array" ref="G121">SUM(IF(CertFund&amp;CertProg&amp;CertObj=RIGHT(LEFT($A$2,7),2)&amp;LEFT(A120,4)&amp;B121,CertSalary))</f>
        <v>0</v>
      </c>
      <c r="H121" s="87"/>
      <c r="I121" s="88">
        <f>SUM(G121+H121)</f>
        <v>0</v>
      </c>
    </row>
    <row r="122" spans="1:10" s="82" customFormat="1">
      <c r="B122" s="83" t="s">
        <v>276</v>
      </c>
      <c r="C122" s="84" t="s">
        <v>278</v>
      </c>
      <c r="D122" s="85"/>
      <c r="E122" s="85"/>
      <c r="F122" s="85"/>
      <c r="G122" s="85">
        <v>0</v>
      </c>
      <c r="H122" s="87"/>
      <c r="I122" s="88">
        <f>SUM(G122+H122)</f>
        <v>0</v>
      </c>
    </row>
    <row r="123" spans="1:10" s="82" customFormat="1">
      <c r="A123" s="84"/>
      <c r="B123" s="83" t="s">
        <v>279</v>
      </c>
      <c r="C123" s="84" t="s">
        <v>280</v>
      </c>
      <c r="D123" s="85"/>
      <c r="E123" s="85"/>
      <c r="F123" s="85"/>
      <c r="G123" s="72">
        <f t="array" ref="G123">SUM(IF(CertFund&amp;CertProg&amp;CertObj=RIGHT(LEFT($A$2,7),2)&amp;LEFT(A120,4)&amp;B121,CertBen))</f>
        <v>0</v>
      </c>
      <c r="H123" s="87"/>
      <c r="I123" s="88">
        <f>SUM(G123+H123)</f>
        <v>0</v>
      </c>
    </row>
    <row r="124" spans="1:10">
      <c r="A124" s="4"/>
      <c r="B124" s="89" t="s">
        <v>279</v>
      </c>
      <c r="C124" s="4" t="s">
        <v>281</v>
      </c>
      <c r="D124" s="90"/>
      <c r="E124" s="90"/>
      <c r="F124" s="90"/>
      <c r="G124" s="90">
        <v>0</v>
      </c>
      <c r="H124" s="91"/>
      <c r="I124" s="92">
        <f>SUM(G124+H124)</f>
        <v>0</v>
      </c>
      <c r="J124" s="82"/>
    </row>
    <row r="125" spans="1:10" ht="10.5" customHeight="1">
      <c r="A125" s="61"/>
      <c r="B125" s="89" t="s">
        <v>282</v>
      </c>
      <c r="C125" s="4" t="s">
        <v>283</v>
      </c>
      <c r="D125" s="90"/>
      <c r="E125" s="90"/>
      <c r="F125" s="90"/>
      <c r="G125" s="90">
        <v>0</v>
      </c>
      <c r="H125" s="93"/>
      <c r="I125" s="108">
        <f t="shared" ref="I125:I150" si="3">SUM(G125+H125)</f>
        <v>0</v>
      </c>
    </row>
    <row r="126" spans="1:10" ht="10.5" customHeight="1">
      <c r="A126" s="61"/>
      <c r="B126" s="27" t="s">
        <v>503</v>
      </c>
      <c r="C126" s="4" t="s">
        <v>504</v>
      </c>
      <c r="D126" s="90"/>
      <c r="E126" s="90"/>
      <c r="F126" s="90"/>
      <c r="G126" s="90"/>
      <c r="H126" s="93"/>
      <c r="I126" s="108">
        <f t="shared" si="3"/>
        <v>0</v>
      </c>
    </row>
    <row r="127" spans="1:10" ht="10.5" customHeight="1">
      <c r="A127" s="61"/>
      <c r="B127" s="3" t="s">
        <v>524</v>
      </c>
      <c r="C127" s="4" t="s">
        <v>525</v>
      </c>
      <c r="D127" s="90"/>
      <c r="E127" s="90"/>
      <c r="F127" s="90"/>
      <c r="G127" s="90">
        <v>5000</v>
      </c>
      <c r="H127" s="93"/>
      <c r="I127" s="108">
        <f t="shared" si="3"/>
        <v>5000</v>
      </c>
    </row>
    <row r="128" spans="1:10" ht="10.5" customHeight="1">
      <c r="A128" s="61"/>
      <c r="B128" s="89" t="s">
        <v>284</v>
      </c>
      <c r="C128" s="4" t="s">
        <v>285</v>
      </c>
      <c r="D128" s="90"/>
      <c r="E128" s="90"/>
      <c r="F128" s="90"/>
      <c r="G128" s="90">
        <v>0</v>
      </c>
      <c r="H128" s="93"/>
      <c r="I128" s="108">
        <f t="shared" si="3"/>
        <v>0</v>
      </c>
    </row>
    <row r="129" spans="1:9" ht="10.5" customHeight="1">
      <c r="A129" s="61"/>
      <c r="B129" s="89" t="s">
        <v>286</v>
      </c>
      <c r="C129" s="4" t="s">
        <v>287</v>
      </c>
      <c r="D129" s="90"/>
      <c r="E129" s="90"/>
      <c r="F129" s="90"/>
      <c r="G129" s="90">
        <v>0</v>
      </c>
      <c r="H129" s="93"/>
      <c r="I129" s="108">
        <f t="shared" si="3"/>
        <v>0</v>
      </c>
    </row>
    <row r="130" spans="1:9" ht="10.5" customHeight="1">
      <c r="A130" s="61"/>
      <c r="B130" s="89" t="s">
        <v>288</v>
      </c>
      <c r="C130" s="4" t="s">
        <v>289</v>
      </c>
      <c r="D130" s="90"/>
      <c r="E130" s="90"/>
      <c r="F130" s="90"/>
      <c r="G130" s="90">
        <v>0</v>
      </c>
      <c r="H130" s="93"/>
      <c r="I130" s="108">
        <f t="shared" si="3"/>
        <v>0</v>
      </c>
    </row>
    <row r="131" spans="1:9" ht="10.5" customHeight="1">
      <c r="A131" s="61"/>
      <c r="B131" s="89" t="s">
        <v>290</v>
      </c>
      <c r="C131" s="4" t="s">
        <v>291</v>
      </c>
      <c r="D131" s="90"/>
      <c r="E131" s="90"/>
      <c r="F131" s="90"/>
      <c r="G131" s="90">
        <v>0</v>
      </c>
      <c r="H131" s="93"/>
      <c r="I131" s="108">
        <f t="shared" si="3"/>
        <v>0</v>
      </c>
    </row>
    <row r="132" spans="1:9" ht="10.5" customHeight="1">
      <c r="A132" s="61"/>
      <c r="B132" s="94" t="s">
        <v>296</v>
      </c>
      <c r="C132" s="31" t="s">
        <v>297</v>
      </c>
      <c r="D132" s="90"/>
      <c r="E132" s="90"/>
      <c r="F132" s="90"/>
      <c r="G132" s="90">
        <v>0</v>
      </c>
      <c r="H132" s="93"/>
      <c r="I132" s="108">
        <f t="shared" si="3"/>
        <v>0</v>
      </c>
    </row>
    <row r="133" spans="1:9" ht="10.5" customHeight="1">
      <c r="A133" s="61"/>
      <c r="B133" s="89" t="s">
        <v>310</v>
      </c>
      <c r="C133" s="4" t="s">
        <v>311</v>
      </c>
      <c r="D133" s="90"/>
      <c r="E133" s="90"/>
      <c r="F133" s="90"/>
      <c r="G133" s="90">
        <v>0</v>
      </c>
      <c r="H133" s="93"/>
      <c r="I133" s="108">
        <f t="shared" si="3"/>
        <v>0</v>
      </c>
    </row>
    <row r="134" spans="1:9" ht="10.5" customHeight="1">
      <c r="A134" s="61"/>
      <c r="B134" s="89" t="s">
        <v>312</v>
      </c>
      <c r="C134" s="4" t="s">
        <v>313</v>
      </c>
      <c r="D134" s="90"/>
      <c r="E134" s="90"/>
      <c r="F134" s="90"/>
      <c r="G134" s="90">
        <v>0</v>
      </c>
      <c r="H134" s="93"/>
      <c r="I134" s="108">
        <f t="shared" si="3"/>
        <v>0</v>
      </c>
    </row>
    <row r="135" spans="1:9" ht="10.5" customHeight="1">
      <c r="A135" s="61"/>
      <c r="B135" s="89" t="s">
        <v>314</v>
      </c>
      <c r="C135" s="4" t="s">
        <v>315</v>
      </c>
      <c r="D135" s="90"/>
      <c r="E135" s="90"/>
      <c r="F135" s="90"/>
      <c r="G135" s="90">
        <v>0</v>
      </c>
      <c r="H135" s="93"/>
      <c r="I135" s="108">
        <f t="shared" si="3"/>
        <v>0</v>
      </c>
    </row>
    <row r="136" spans="1:9" ht="10.5" customHeight="1">
      <c r="A136" s="61"/>
      <c r="B136" s="89" t="s">
        <v>316</v>
      </c>
      <c r="C136" s="4" t="s">
        <v>317</v>
      </c>
      <c r="D136" s="90"/>
      <c r="E136" s="90"/>
      <c r="F136" s="90"/>
      <c r="G136" s="90">
        <v>0</v>
      </c>
      <c r="H136" s="93"/>
      <c r="I136" s="108">
        <f t="shared" si="3"/>
        <v>0</v>
      </c>
    </row>
    <row r="137" spans="1:9" ht="10.5" customHeight="1">
      <c r="A137" s="61"/>
      <c r="B137" s="89" t="s">
        <v>318</v>
      </c>
      <c r="C137" s="4" t="s">
        <v>319</v>
      </c>
      <c r="D137" s="90"/>
      <c r="E137" s="90"/>
      <c r="F137" s="90"/>
      <c r="G137" s="90">
        <v>0</v>
      </c>
      <c r="H137" s="93"/>
      <c r="I137" s="108">
        <f t="shared" si="3"/>
        <v>0</v>
      </c>
    </row>
    <row r="138" spans="1:9" ht="10.5" customHeight="1">
      <c r="A138" s="61"/>
      <c r="B138" s="89" t="s">
        <v>320</v>
      </c>
      <c r="C138" s="4" t="s">
        <v>321</v>
      </c>
      <c r="D138" s="90"/>
      <c r="E138" s="90"/>
      <c r="F138" s="90"/>
      <c r="G138" s="90">
        <v>0</v>
      </c>
      <c r="H138" s="93"/>
      <c r="I138" s="108">
        <f t="shared" si="3"/>
        <v>0</v>
      </c>
    </row>
    <row r="139" spans="1:9" ht="10.5" customHeight="1">
      <c r="A139" s="61"/>
      <c r="B139" s="89" t="s">
        <v>426</v>
      </c>
      <c r="C139" s="4" t="s">
        <v>427</v>
      </c>
      <c r="D139" s="90"/>
      <c r="E139" s="90"/>
      <c r="F139" s="90"/>
      <c r="G139" s="90">
        <v>44875</v>
      </c>
      <c r="H139" s="93">
        <v>-6411</v>
      </c>
      <c r="I139" s="108">
        <f t="shared" si="3"/>
        <v>38464</v>
      </c>
    </row>
    <row r="140" spans="1:9" ht="10.5" customHeight="1">
      <c r="A140" s="61"/>
      <c r="B140" s="89" t="s">
        <v>322</v>
      </c>
      <c r="C140" s="4" t="s">
        <v>323</v>
      </c>
      <c r="D140" s="90"/>
      <c r="E140" s="90"/>
      <c r="F140" s="90"/>
      <c r="G140" s="90">
        <v>0</v>
      </c>
      <c r="H140" s="93"/>
      <c r="I140" s="108">
        <f t="shared" si="3"/>
        <v>0</v>
      </c>
    </row>
    <row r="141" spans="1:9" ht="10.5" customHeight="1">
      <c r="A141" s="61"/>
      <c r="B141" s="89" t="s">
        <v>324</v>
      </c>
      <c r="C141" s="4" t="s">
        <v>325</v>
      </c>
      <c r="D141" s="90"/>
      <c r="E141" s="90"/>
      <c r="F141" s="90"/>
      <c r="G141" s="90">
        <v>0</v>
      </c>
      <c r="H141" s="93"/>
      <c r="I141" s="108">
        <f t="shared" si="3"/>
        <v>0</v>
      </c>
    </row>
    <row r="142" spans="1:9" ht="10.5" customHeight="1">
      <c r="A142" s="61"/>
      <c r="B142" s="89" t="s">
        <v>326</v>
      </c>
      <c r="C142" s="4" t="s">
        <v>327</v>
      </c>
      <c r="D142" s="90"/>
      <c r="E142" s="90"/>
      <c r="F142" s="90"/>
      <c r="G142" s="90">
        <v>0</v>
      </c>
      <c r="H142" s="93"/>
      <c r="I142" s="108">
        <f t="shared" si="3"/>
        <v>0</v>
      </c>
    </row>
    <row r="143" spans="1:9" ht="10.5" customHeight="1">
      <c r="A143" s="61"/>
      <c r="B143" s="89" t="s">
        <v>328</v>
      </c>
      <c r="C143" s="4" t="s">
        <v>329</v>
      </c>
      <c r="D143" s="90"/>
      <c r="E143" s="90"/>
      <c r="F143" s="90"/>
      <c r="G143" s="90">
        <v>0</v>
      </c>
      <c r="H143" s="93"/>
      <c r="I143" s="108">
        <f t="shared" si="3"/>
        <v>0</v>
      </c>
    </row>
    <row r="144" spans="1:9" ht="10.5" customHeight="1">
      <c r="A144" s="61"/>
      <c r="B144" s="89" t="s">
        <v>330</v>
      </c>
      <c r="C144" s="4" t="s">
        <v>331</v>
      </c>
      <c r="D144" s="90"/>
      <c r="E144" s="90"/>
      <c r="F144" s="90"/>
      <c r="G144" s="90">
        <v>0</v>
      </c>
      <c r="H144" s="93"/>
      <c r="I144" s="108">
        <f t="shared" si="3"/>
        <v>0</v>
      </c>
    </row>
    <row r="145" spans="1:10" ht="10.5" customHeight="1">
      <c r="A145" s="61"/>
      <c r="B145" s="89" t="s">
        <v>332</v>
      </c>
      <c r="C145" s="4" t="s">
        <v>333</v>
      </c>
      <c r="D145" s="90"/>
      <c r="E145" s="90"/>
      <c r="F145" s="90"/>
      <c r="G145" s="90">
        <v>0</v>
      </c>
      <c r="H145" s="93"/>
      <c r="I145" s="108">
        <f t="shared" si="3"/>
        <v>0</v>
      </c>
    </row>
    <row r="146" spans="1:10" ht="10.5" customHeight="1">
      <c r="A146" s="61"/>
      <c r="B146" s="89" t="s">
        <v>334</v>
      </c>
      <c r="C146" s="4" t="s">
        <v>335</v>
      </c>
      <c r="D146" s="90"/>
      <c r="E146" s="90"/>
      <c r="F146" s="90"/>
      <c r="G146" s="90">
        <v>0</v>
      </c>
      <c r="H146" s="93"/>
      <c r="I146" s="108">
        <f t="shared" si="3"/>
        <v>0</v>
      </c>
    </row>
    <row r="147" spans="1:10" ht="10.5" customHeight="1">
      <c r="A147" s="61"/>
      <c r="B147" s="89" t="s">
        <v>336</v>
      </c>
      <c r="C147" s="4" t="s">
        <v>337</v>
      </c>
      <c r="D147" s="90"/>
      <c r="E147" s="90"/>
      <c r="F147" s="90"/>
      <c r="G147" s="90">
        <v>0</v>
      </c>
      <c r="H147" s="93"/>
      <c r="I147" s="108">
        <f t="shared" si="3"/>
        <v>0</v>
      </c>
    </row>
    <row r="148" spans="1:10" ht="10.5" customHeight="1">
      <c r="A148" s="61"/>
      <c r="B148" s="89" t="s">
        <v>338</v>
      </c>
      <c r="C148" s="4" t="s">
        <v>339</v>
      </c>
      <c r="D148" s="90"/>
      <c r="E148" s="90"/>
      <c r="F148" s="90"/>
      <c r="G148" s="90">
        <v>0</v>
      </c>
      <c r="H148" s="93"/>
      <c r="I148" s="108">
        <f t="shared" si="3"/>
        <v>0</v>
      </c>
    </row>
    <row r="149" spans="1:10" ht="10.5" customHeight="1">
      <c r="A149" s="61"/>
      <c r="B149" s="89" t="s">
        <v>416</v>
      </c>
      <c r="C149" s="4" t="s">
        <v>417</v>
      </c>
      <c r="D149" s="90"/>
      <c r="E149" s="90"/>
      <c r="F149" s="90"/>
      <c r="G149" s="90">
        <v>0</v>
      </c>
      <c r="H149" s="93"/>
      <c r="I149" s="108">
        <f t="shared" si="3"/>
        <v>0</v>
      </c>
    </row>
    <row r="150" spans="1:10" ht="10.5" customHeight="1" thickBot="1">
      <c r="A150" s="61"/>
      <c r="B150" s="89" t="s">
        <v>418</v>
      </c>
      <c r="C150" s="4" t="s">
        <v>419</v>
      </c>
      <c r="D150" s="95"/>
      <c r="E150" s="95"/>
      <c r="F150" s="95"/>
      <c r="G150" s="95">
        <v>0</v>
      </c>
      <c r="H150" s="93"/>
      <c r="I150" s="108">
        <f t="shared" si="3"/>
        <v>0</v>
      </c>
    </row>
    <row r="151" spans="1:10" ht="21" customHeight="1" thickTop="1" thickBot="1">
      <c r="A151" s="61"/>
      <c r="B151" s="89"/>
      <c r="C151" s="4" t="s">
        <v>428</v>
      </c>
      <c r="D151" s="36"/>
      <c r="E151" s="36"/>
      <c r="F151" s="36"/>
      <c r="G151" s="36">
        <f>SUM(G121:G150)</f>
        <v>49875</v>
      </c>
      <c r="H151" s="36">
        <f>SUM(H121:H150)</f>
        <v>-6411</v>
      </c>
      <c r="I151" s="36">
        <f>SUM(G151+H151)</f>
        <v>43464</v>
      </c>
    </row>
    <row r="152" spans="1:10" ht="10.5" customHeight="1" thickTop="1">
      <c r="A152" s="61"/>
      <c r="B152" s="89"/>
      <c r="C152" s="4"/>
      <c r="D152" s="33"/>
      <c r="E152" s="33"/>
      <c r="F152" s="33"/>
      <c r="G152" s="33"/>
      <c r="H152" s="33"/>
      <c r="I152" s="34"/>
    </row>
    <row r="153" spans="1:10" ht="10.5" customHeight="1">
      <c r="A153" s="61" t="s">
        <v>429</v>
      </c>
      <c r="C153" s="4"/>
      <c r="D153" s="33"/>
      <c r="E153" s="33"/>
      <c r="F153" s="33"/>
      <c r="G153" s="33"/>
      <c r="H153" s="33"/>
      <c r="I153" s="34"/>
    </row>
    <row r="154" spans="1:10" s="82" customFormat="1">
      <c r="B154" s="83" t="s">
        <v>276</v>
      </c>
      <c r="C154" s="84" t="s">
        <v>277</v>
      </c>
      <c r="D154" s="85"/>
      <c r="E154" s="85"/>
      <c r="F154" s="85"/>
      <c r="G154" s="86">
        <v>211195</v>
      </c>
      <c r="H154" s="87">
        <v>-11328</v>
      </c>
      <c r="I154" s="88">
        <f>SUM(G154+H154)</f>
        <v>199867</v>
      </c>
    </row>
    <row r="155" spans="1:10" s="82" customFormat="1">
      <c r="B155" s="83" t="s">
        <v>276</v>
      </c>
      <c r="C155" s="84" t="s">
        <v>278</v>
      </c>
      <c r="D155" s="85"/>
      <c r="E155" s="85"/>
      <c r="F155" s="85"/>
      <c r="G155" s="85">
        <v>0</v>
      </c>
      <c r="H155" s="87"/>
      <c r="I155" s="88">
        <f>SUM(G155+H155)</f>
        <v>0</v>
      </c>
    </row>
    <row r="156" spans="1:10" s="82" customFormat="1">
      <c r="A156" s="84"/>
      <c r="B156" s="83" t="s">
        <v>279</v>
      </c>
      <c r="C156" s="84" t="s">
        <v>280</v>
      </c>
      <c r="D156" s="85"/>
      <c r="E156" s="85"/>
      <c r="F156" s="85"/>
      <c r="G156" s="72">
        <v>81077</v>
      </c>
      <c r="H156" s="87">
        <v>-10692</v>
      </c>
      <c r="I156" s="88">
        <f>SUM(G156+H156)</f>
        <v>70385</v>
      </c>
    </row>
    <row r="157" spans="1:10">
      <c r="A157" s="4"/>
      <c r="B157" s="89" t="s">
        <v>279</v>
      </c>
      <c r="C157" s="4" t="s">
        <v>281</v>
      </c>
      <c r="D157" s="90"/>
      <c r="E157" s="90"/>
      <c r="F157" s="90"/>
      <c r="G157" s="90">
        <v>0</v>
      </c>
      <c r="H157" s="91"/>
      <c r="I157" s="92">
        <f>SUM(G157+H157)</f>
        <v>0</v>
      </c>
      <c r="J157" s="82"/>
    </row>
    <row r="158" spans="1:10" ht="10.5" customHeight="1">
      <c r="A158" s="61"/>
      <c r="B158" s="89" t="s">
        <v>282</v>
      </c>
      <c r="C158" s="4" t="s">
        <v>283</v>
      </c>
      <c r="D158" s="90"/>
      <c r="E158" s="90"/>
      <c r="F158" s="90"/>
      <c r="G158" s="93">
        <v>0</v>
      </c>
      <c r="H158" s="93"/>
      <c r="I158" s="108">
        <f t="shared" ref="I158:I187" si="4">SUM(G158+H158)</f>
        <v>0</v>
      </c>
    </row>
    <row r="159" spans="1:10" ht="10.5" customHeight="1">
      <c r="A159" s="61"/>
      <c r="B159" s="89" t="s">
        <v>284</v>
      </c>
      <c r="C159" s="4" t="s">
        <v>285</v>
      </c>
      <c r="D159" s="90"/>
      <c r="E159" s="90"/>
      <c r="F159" s="90"/>
      <c r="G159" s="93">
        <v>0</v>
      </c>
      <c r="H159" s="93"/>
      <c r="I159" s="108">
        <f t="shared" si="4"/>
        <v>0</v>
      </c>
    </row>
    <row r="160" spans="1:10" ht="10.5" customHeight="1">
      <c r="A160" s="61"/>
      <c r="B160" s="89" t="s">
        <v>286</v>
      </c>
      <c r="C160" s="4" t="s">
        <v>287</v>
      </c>
      <c r="D160" s="90"/>
      <c r="E160" s="90"/>
      <c r="F160" s="90"/>
      <c r="G160" s="90">
        <v>0</v>
      </c>
      <c r="H160" s="93"/>
      <c r="I160" s="108">
        <f t="shared" si="4"/>
        <v>0</v>
      </c>
    </row>
    <row r="161" spans="1:9" ht="10.5" customHeight="1">
      <c r="A161" s="61"/>
      <c r="B161" s="89" t="s">
        <v>288</v>
      </c>
      <c r="C161" s="4" t="s">
        <v>289</v>
      </c>
      <c r="D161" s="90"/>
      <c r="E161" s="90"/>
      <c r="F161" s="90"/>
      <c r="G161" s="90">
        <v>0</v>
      </c>
      <c r="H161" s="93"/>
      <c r="I161" s="108">
        <f t="shared" si="4"/>
        <v>0</v>
      </c>
    </row>
    <row r="162" spans="1:9" ht="10.5" customHeight="1">
      <c r="A162" s="61"/>
      <c r="B162" s="89" t="s">
        <v>290</v>
      </c>
      <c r="C162" s="4" t="s">
        <v>291</v>
      </c>
      <c r="D162" s="90"/>
      <c r="E162" s="90"/>
      <c r="F162" s="90"/>
      <c r="G162" s="90">
        <v>20805</v>
      </c>
      <c r="H162" s="93">
        <v>-4962</v>
      </c>
      <c r="I162" s="108">
        <f t="shared" si="4"/>
        <v>15843</v>
      </c>
    </row>
    <row r="163" spans="1:9" ht="10.5" customHeight="1">
      <c r="A163" s="61"/>
      <c r="B163" s="89" t="s">
        <v>408</v>
      </c>
      <c r="C163" s="4" t="s">
        <v>409</v>
      </c>
      <c r="D163" s="90"/>
      <c r="E163" s="90"/>
      <c r="F163" s="90"/>
      <c r="G163" s="90">
        <v>0</v>
      </c>
      <c r="H163" s="93"/>
      <c r="I163" s="108">
        <f t="shared" si="4"/>
        <v>0</v>
      </c>
    </row>
    <row r="164" spans="1:9" ht="10.5" customHeight="1">
      <c r="A164" s="61"/>
      <c r="B164" s="89" t="s">
        <v>410</v>
      </c>
      <c r="C164" s="4" t="s">
        <v>411</v>
      </c>
      <c r="D164" s="90"/>
      <c r="E164" s="90"/>
      <c r="F164" s="90"/>
      <c r="G164" s="90">
        <v>0</v>
      </c>
      <c r="H164" s="93"/>
      <c r="I164" s="108">
        <f t="shared" si="4"/>
        <v>0</v>
      </c>
    </row>
    <row r="165" spans="1:9" ht="10.5" customHeight="1">
      <c r="A165" s="61"/>
      <c r="B165" s="89" t="s">
        <v>292</v>
      </c>
      <c r="C165" s="4" t="s">
        <v>293</v>
      </c>
      <c r="D165" s="90"/>
      <c r="E165" s="90"/>
      <c r="F165" s="90"/>
      <c r="G165" s="90">
        <v>0</v>
      </c>
      <c r="H165" s="93"/>
      <c r="I165" s="108">
        <f t="shared" si="4"/>
        <v>0</v>
      </c>
    </row>
    <row r="166" spans="1:9" ht="10.5" customHeight="1">
      <c r="A166" s="61"/>
      <c r="B166" s="89" t="s">
        <v>361</v>
      </c>
      <c r="C166" s="4" t="s">
        <v>362</v>
      </c>
      <c r="D166" s="90"/>
      <c r="E166" s="90"/>
      <c r="F166" s="90"/>
      <c r="G166" s="90">
        <v>0</v>
      </c>
      <c r="H166" s="93"/>
      <c r="I166" s="108">
        <f t="shared" si="4"/>
        <v>0</v>
      </c>
    </row>
    <row r="167" spans="1:9" ht="10.5" customHeight="1">
      <c r="A167" s="61"/>
      <c r="B167" s="89" t="s">
        <v>412</v>
      </c>
      <c r="C167" s="4" t="s">
        <v>413</v>
      </c>
      <c r="D167" s="90"/>
      <c r="E167" s="90"/>
      <c r="F167" s="90"/>
      <c r="G167" s="90">
        <v>0</v>
      </c>
      <c r="H167" s="93"/>
      <c r="I167" s="108">
        <f t="shared" si="4"/>
        <v>0</v>
      </c>
    </row>
    <row r="168" spans="1:9" ht="10.5" customHeight="1">
      <c r="A168" s="61"/>
      <c r="B168" s="89" t="s">
        <v>430</v>
      </c>
      <c r="C168" s="4" t="s">
        <v>431</v>
      </c>
      <c r="D168" s="90"/>
      <c r="E168" s="90"/>
      <c r="F168" s="90"/>
      <c r="G168" s="90">
        <v>0</v>
      </c>
      <c r="H168" s="93"/>
      <c r="I168" s="108">
        <f t="shared" si="4"/>
        <v>0</v>
      </c>
    </row>
    <row r="169" spans="1:9" ht="10.5" customHeight="1">
      <c r="A169" s="61"/>
      <c r="B169" s="89" t="s">
        <v>414</v>
      </c>
      <c r="C169" s="4" t="s">
        <v>415</v>
      </c>
      <c r="D169" s="90"/>
      <c r="E169" s="90"/>
      <c r="F169" s="90"/>
      <c r="G169" s="90">
        <v>0</v>
      </c>
      <c r="H169" s="93"/>
      <c r="I169" s="108">
        <f t="shared" si="4"/>
        <v>0</v>
      </c>
    </row>
    <row r="170" spans="1:9" ht="10.5" customHeight="1">
      <c r="A170" s="61"/>
      <c r="B170" s="89" t="s">
        <v>294</v>
      </c>
      <c r="C170" s="4" t="s">
        <v>295</v>
      </c>
      <c r="D170" s="90"/>
      <c r="E170" s="90"/>
      <c r="F170" s="90"/>
      <c r="G170" s="90">
        <v>0</v>
      </c>
      <c r="H170" s="93"/>
      <c r="I170" s="108">
        <f t="shared" si="4"/>
        <v>0</v>
      </c>
    </row>
    <row r="171" spans="1:9" ht="10.5" customHeight="1">
      <c r="A171" s="61"/>
      <c r="B171" s="94" t="s">
        <v>296</v>
      </c>
      <c r="C171" s="31" t="s">
        <v>297</v>
      </c>
      <c r="D171" s="90"/>
      <c r="E171" s="90"/>
      <c r="F171" s="90"/>
      <c r="G171" s="90">
        <v>0</v>
      </c>
      <c r="H171" s="93"/>
      <c r="I171" s="108">
        <f t="shared" si="4"/>
        <v>0</v>
      </c>
    </row>
    <row r="172" spans="1:9" ht="10.5" customHeight="1">
      <c r="A172" s="61"/>
      <c r="B172" s="89" t="s">
        <v>310</v>
      </c>
      <c r="C172" s="4" t="s">
        <v>311</v>
      </c>
      <c r="D172" s="90"/>
      <c r="E172" s="90"/>
      <c r="F172" s="90"/>
      <c r="G172" s="90">
        <v>0</v>
      </c>
      <c r="H172" s="93"/>
      <c r="I172" s="108">
        <f t="shared" si="4"/>
        <v>0</v>
      </c>
    </row>
    <row r="173" spans="1:9" ht="10.5" customHeight="1">
      <c r="A173" s="61"/>
      <c r="B173" s="89" t="s">
        <v>312</v>
      </c>
      <c r="C173" s="4" t="s">
        <v>313</v>
      </c>
      <c r="D173" s="90"/>
      <c r="E173" s="90"/>
      <c r="F173" s="90"/>
      <c r="G173" s="90">
        <v>0</v>
      </c>
      <c r="H173" s="93"/>
      <c r="I173" s="108">
        <f t="shared" si="4"/>
        <v>0</v>
      </c>
    </row>
    <row r="174" spans="1:9" ht="10.5" customHeight="1">
      <c r="A174" s="61"/>
      <c r="B174" s="89" t="s">
        <v>314</v>
      </c>
      <c r="C174" s="4" t="s">
        <v>315</v>
      </c>
      <c r="D174" s="90"/>
      <c r="E174" s="90"/>
      <c r="F174" s="90"/>
      <c r="G174" s="90">
        <v>0</v>
      </c>
      <c r="H174" s="93"/>
      <c r="I174" s="108">
        <f t="shared" si="4"/>
        <v>0</v>
      </c>
    </row>
    <row r="175" spans="1:9" ht="10.5" customHeight="1">
      <c r="A175" s="61"/>
      <c r="B175" s="89" t="s">
        <v>316</v>
      </c>
      <c r="C175" s="4" t="s">
        <v>317</v>
      </c>
      <c r="D175" s="90"/>
      <c r="E175" s="90"/>
      <c r="F175" s="90"/>
      <c r="G175" s="90">
        <v>0</v>
      </c>
      <c r="H175" s="93"/>
      <c r="I175" s="108">
        <f t="shared" si="4"/>
        <v>0</v>
      </c>
    </row>
    <row r="176" spans="1:9" ht="10.5" customHeight="1">
      <c r="A176" s="61"/>
      <c r="B176" s="89" t="s">
        <v>318</v>
      </c>
      <c r="C176" s="4" t="s">
        <v>319</v>
      </c>
      <c r="D176" s="90"/>
      <c r="E176" s="90"/>
      <c r="F176" s="90"/>
      <c r="G176" s="90">
        <v>0</v>
      </c>
      <c r="H176" s="93"/>
      <c r="I176" s="108">
        <f t="shared" si="4"/>
        <v>0</v>
      </c>
    </row>
    <row r="177" spans="1:9" ht="10.5" customHeight="1">
      <c r="A177" s="61"/>
      <c r="B177" s="89" t="s">
        <v>320</v>
      </c>
      <c r="C177" s="4" t="s">
        <v>321</v>
      </c>
      <c r="D177" s="90"/>
      <c r="E177" s="90"/>
      <c r="F177" s="90"/>
      <c r="G177" s="90">
        <v>0</v>
      </c>
      <c r="H177" s="93"/>
      <c r="I177" s="108">
        <f t="shared" si="4"/>
        <v>0</v>
      </c>
    </row>
    <row r="178" spans="1:9" ht="10.5" customHeight="1">
      <c r="A178" s="61"/>
      <c r="B178" s="89" t="s">
        <v>322</v>
      </c>
      <c r="C178" s="4" t="s">
        <v>323</v>
      </c>
      <c r="D178" s="90"/>
      <c r="E178" s="90"/>
      <c r="F178" s="90"/>
      <c r="G178" s="90"/>
      <c r="H178" s="93"/>
      <c r="I178" s="108">
        <f t="shared" si="4"/>
        <v>0</v>
      </c>
    </row>
    <row r="179" spans="1:9" ht="10.5" customHeight="1">
      <c r="A179" s="61"/>
      <c r="B179" s="89" t="s">
        <v>324</v>
      </c>
      <c r="C179" s="4" t="s">
        <v>325</v>
      </c>
      <c r="D179" s="90"/>
      <c r="E179" s="90"/>
      <c r="F179" s="90"/>
      <c r="G179" s="90">
        <v>0</v>
      </c>
      <c r="H179" s="93"/>
      <c r="I179" s="108">
        <f t="shared" si="4"/>
        <v>0</v>
      </c>
    </row>
    <row r="180" spans="1:9" ht="10.5" customHeight="1">
      <c r="A180" s="61"/>
      <c r="B180" s="89" t="s">
        <v>326</v>
      </c>
      <c r="C180" s="4" t="s">
        <v>327</v>
      </c>
      <c r="D180" s="90"/>
      <c r="E180" s="90"/>
      <c r="F180" s="90"/>
      <c r="G180" s="90">
        <v>0</v>
      </c>
      <c r="H180" s="93"/>
      <c r="I180" s="108">
        <f t="shared" si="4"/>
        <v>0</v>
      </c>
    </row>
    <row r="181" spans="1:9" ht="10.5" customHeight="1">
      <c r="A181" s="61"/>
      <c r="B181" s="89" t="s">
        <v>328</v>
      </c>
      <c r="C181" s="4" t="s">
        <v>329</v>
      </c>
      <c r="D181" s="90"/>
      <c r="E181" s="90"/>
      <c r="F181" s="90"/>
      <c r="G181" s="90">
        <v>0</v>
      </c>
      <c r="H181" s="93"/>
      <c r="I181" s="108">
        <f t="shared" si="4"/>
        <v>0</v>
      </c>
    </row>
    <row r="182" spans="1:9" ht="10.5" customHeight="1">
      <c r="A182" s="61"/>
      <c r="B182" s="89" t="s">
        <v>330</v>
      </c>
      <c r="C182" s="4" t="s">
        <v>331</v>
      </c>
      <c r="D182" s="90"/>
      <c r="E182" s="90"/>
      <c r="F182" s="90"/>
      <c r="G182" s="90">
        <v>0</v>
      </c>
      <c r="H182" s="93"/>
      <c r="I182" s="108">
        <f t="shared" si="4"/>
        <v>0</v>
      </c>
    </row>
    <row r="183" spans="1:9" ht="10.5" customHeight="1">
      <c r="A183" s="61"/>
      <c r="B183" s="89" t="s">
        <v>332</v>
      </c>
      <c r="C183" s="4" t="s">
        <v>333</v>
      </c>
      <c r="D183" s="90"/>
      <c r="E183" s="90"/>
      <c r="F183" s="90"/>
      <c r="G183" s="90">
        <v>0</v>
      </c>
      <c r="H183" s="93"/>
      <c r="I183" s="108">
        <f t="shared" si="4"/>
        <v>0</v>
      </c>
    </row>
    <row r="184" spans="1:9" ht="10.5" customHeight="1">
      <c r="A184" s="61"/>
      <c r="B184" s="89" t="s">
        <v>334</v>
      </c>
      <c r="C184" s="4" t="s">
        <v>335</v>
      </c>
      <c r="D184" s="90"/>
      <c r="E184" s="90"/>
      <c r="F184" s="90"/>
      <c r="G184" s="90">
        <v>1300</v>
      </c>
      <c r="H184" s="93"/>
      <c r="I184" s="108">
        <f t="shared" si="4"/>
        <v>1300</v>
      </c>
    </row>
    <row r="185" spans="1:9" ht="10.5" customHeight="1">
      <c r="A185" s="61"/>
      <c r="B185" s="89" t="s">
        <v>336</v>
      </c>
      <c r="C185" s="4" t="s">
        <v>337</v>
      </c>
      <c r="D185" s="90"/>
      <c r="E185" s="90"/>
      <c r="F185" s="90"/>
      <c r="G185" s="90">
        <v>0</v>
      </c>
      <c r="H185" s="93"/>
      <c r="I185" s="108">
        <f t="shared" si="4"/>
        <v>0</v>
      </c>
    </row>
    <row r="186" spans="1:9" ht="10.5" customHeight="1">
      <c r="A186" s="61"/>
      <c r="B186" s="89" t="s">
        <v>338</v>
      </c>
      <c r="C186" s="4" t="s">
        <v>339</v>
      </c>
      <c r="D186" s="90"/>
      <c r="E186" s="90"/>
      <c r="F186" s="90"/>
      <c r="G186" s="90">
        <v>0</v>
      </c>
      <c r="H186" s="93"/>
      <c r="I186" s="108">
        <f t="shared" si="4"/>
        <v>0</v>
      </c>
    </row>
    <row r="187" spans="1:9" ht="10.5" customHeight="1">
      <c r="A187" s="61"/>
      <c r="B187" s="89" t="s">
        <v>416</v>
      </c>
      <c r="C187" s="4" t="s">
        <v>417</v>
      </c>
      <c r="D187" s="90"/>
      <c r="E187" s="90"/>
      <c r="F187" s="90"/>
      <c r="G187" s="90">
        <v>0</v>
      </c>
      <c r="H187" s="93"/>
      <c r="I187" s="108">
        <f t="shared" si="4"/>
        <v>0</v>
      </c>
    </row>
    <row r="188" spans="1:9" ht="10.5" customHeight="1" thickBot="1">
      <c r="A188" s="61"/>
      <c r="B188" s="89" t="s">
        <v>418</v>
      </c>
      <c r="C188" s="4" t="s">
        <v>419</v>
      </c>
      <c r="D188" s="95"/>
      <c r="E188" s="95"/>
      <c r="F188" s="95"/>
      <c r="G188" s="95">
        <v>0</v>
      </c>
      <c r="H188" s="93"/>
      <c r="I188" s="108">
        <f>SUM(G188+H188)</f>
        <v>0</v>
      </c>
    </row>
    <row r="189" spans="1:9" ht="10.5" customHeight="1" thickTop="1" thickBot="1">
      <c r="B189" s="89"/>
      <c r="C189" s="4" t="s">
        <v>432</v>
      </c>
      <c r="D189" s="36"/>
      <c r="E189" s="36"/>
      <c r="F189" s="36"/>
      <c r="G189" s="36">
        <f>SUM(G154:G188)</f>
        <v>314377</v>
      </c>
      <c r="H189" s="36">
        <f>SUM(H154:H188)</f>
        <v>-26982</v>
      </c>
      <c r="I189" s="36">
        <f>SUM(G189+H189)</f>
        <v>287395</v>
      </c>
    </row>
    <row r="190" spans="1:9" ht="10.5" customHeight="1" thickTop="1">
      <c r="B190" s="89"/>
      <c r="C190" s="4"/>
      <c r="D190" s="33"/>
      <c r="E190" s="33"/>
      <c r="F190" s="33"/>
      <c r="G190" s="33"/>
      <c r="H190" s="37"/>
      <c r="I190" s="53"/>
    </row>
    <row r="191" spans="1:9" ht="10.5" customHeight="1">
      <c r="A191" s="61" t="s">
        <v>433</v>
      </c>
      <c r="C191" s="4"/>
      <c r="D191" s="33"/>
      <c r="E191" s="33"/>
      <c r="F191" s="33"/>
      <c r="G191" s="33"/>
      <c r="H191" s="37"/>
      <c r="I191" s="53"/>
    </row>
    <row r="192" spans="1:9" s="82" customFormat="1">
      <c r="B192" s="83" t="s">
        <v>276</v>
      </c>
      <c r="C192" s="84" t="s">
        <v>277</v>
      </c>
      <c r="D192" s="85"/>
      <c r="E192" s="85"/>
      <c r="F192" s="85"/>
      <c r="G192" s="86"/>
      <c r="H192" s="87"/>
      <c r="I192" s="88">
        <f>SUM(G192+H192)</f>
        <v>0</v>
      </c>
    </row>
    <row r="193" spans="1:9" s="82" customFormat="1">
      <c r="B193" s="83" t="s">
        <v>276</v>
      </c>
      <c r="C193" s="84" t="s">
        <v>278</v>
      </c>
      <c r="D193" s="85"/>
      <c r="E193" s="85"/>
      <c r="F193" s="85"/>
      <c r="G193" s="85">
        <v>0</v>
      </c>
      <c r="H193" s="87"/>
      <c r="I193" s="88">
        <f>SUM(G193+H193)</f>
        <v>0</v>
      </c>
    </row>
    <row r="194" spans="1:9" s="82" customFormat="1">
      <c r="A194" s="84"/>
      <c r="B194" s="83" t="s">
        <v>279</v>
      </c>
      <c r="C194" s="84" t="s">
        <v>280</v>
      </c>
      <c r="D194" s="85"/>
      <c r="E194" s="85"/>
      <c r="F194" s="85"/>
      <c r="G194" s="72"/>
      <c r="H194" s="87"/>
      <c r="I194" s="88">
        <f>SUM(G194+H194)</f>
        <v>0</v>
      </c>
    </row>
    <row r="195" spans="1:9" s="82" customFormat="1">
      <c r="A195" s="84"/>
      <c r="B195" s="83" t="s">
        <v>279</v>
      </c>
      <c r="C195" s="84" t="s">
        <v>281</v>
      </c>
      <c r="D195" s="85"/>
      <c r="E195" s="85"/>
      <c r="F195" s="85"/>
      <c r="G195" s="85">
        <v>0</v>
      </c>
      <c r="H195" s="87"/>
      <c r="I195" s="88">
        <f>SUM(G195+H195)</f>
        <v>0</v>
      </c>
    </row>
    <row r="196" spans="1:9" ht="10.5" customHeight="1">
      <c r="A196" s="61"/>
      <c r="B196" s="89" t="s">
        <v>282</v>
      </c>
      <c r="C196" s="4" t="s">
        <v>283</v>
      </c>
      <c r="D196" s="90"/>
      <c r="E196" s="90"/>
      <c r="F196" s="90"/>
      <c r="G196" s="90">
        <v>0</v>
      </c>
      <c r="H196" s="93"/>
      <c r="I196" s="108">
        <f t="shared" ref="I196:I227" si="5">SUM(G196+H196)</f>
        <v>0</v>
      </c>
    </row>
    <row r="197" spans="1:9" ht="10.5" customHeight="1">
      <c r="A197" s="61"/>
      <c r="B197" s="89">
        <v>313</v>
      </c>
      <c r="C197" s="4" t="s">
        <v>512</v>
      </c>
      <c r="D197" s="90"/>
      <c r="E197" s="90"/>
      <c r="F197" s="90"/>
      <c r="G197" s="90"/>
      <c r="H197" s="93"/>
      <c r="I197" s="108">
        <f t="shared" si="5"/>
        <v>0</v>
      </c>
    </row>
    <row r="198" spans="1:9" ht="10.5" customHeight="1">
      <c r="A198" s="61"/>
      <c r="B198" s="89">
        <v>331</v>
      </c>
      <c r="C198" s="4" t="s">
        <v>504</v>
      </c>
      <c r="D198" s="90"/>
      <c r="E198" s="90"/>
      <c r="F198" s="90"/>
      <c r="G198" s="90"/>
      <c r="H198" s="93"/>
      <c r="I198" s="108">
        <f t="shared" si="5"/>
        <v>0</v>
      </c>
    </row>
    <row r="199" spans="1:9" ht="10.5" customHeight="1">
      <c r="A199" s="61"/>
      <c r="B199" s="89" t="s">
        <v>284</v>
      </c>
      <c r="C199" s="4" t="s">
        <v>285</v>
      </c>
      <c r="D199" s="90"/>
      <c r="E199" s="90"/>
      <c r="F199" s="90"/>
      <c r="G199" s="90">
        <v>0</v>
      </c>
      <c r="H199" s="93"/>
      <c r="I199" s="108">
        <f t="shared" si="5"/>
        <v>0</v>
      </c>
    </row>
    <row r="200" spans="1:9" ht="10.5" customHeight="1">
      <c r="A200" s="61"/>
      <c r="B200" s="89" t="s">
        <v>286</v>
      </c>
      <c r="C200" s="4" t="s">
        <v>287</v>
      </c>
      <c r="D200" s="90"/>
      <c r="E200" s="90"/>
      <c r="F200" s="90"/>
      <c r="G200" s="90">
        <v>0</v>
      </c>
      <c r="H200" s="93"/>
      <c r="I200" s="108">
        <f t="shared" si="5"/>
        <v>0</v>
      </c>
    </row>
    <row r="201" spans="1:9" ht="10.5" customHeight="1">
      <c r="A201" s="61"/>
      <c r="B201" s="89" t="s">
        <v>288</v>
      </c>
      <c r="C201" s="4" t="s">
        <v>289</v>
      </c>
      <c r="D201" s="90"/>
      <c r="E201" s="90"/>
      <c r="F201" s="90"/>
      <c r="G201" s="90">
        <v>0</v>
      </c>
      <c r="H201" s="93"/>
      <c r="I201" s="108">
        <f t="shared" si="5"/>
        <v>0</v>
      </c>
    </row>
    <row r="202" spans="1:9" ht="10.5" customHeight="1">
      <c r="A202" s="61"/>
      <c r="B202" s="89" t="s">
        <v>290</v>
      </c>
      <c r="C202" s="4" t="s">
        <v>291</v>
      </c>
      <c r="D202" s="90"/>
      <c r="E202" s="90"/>
      <c r="F202" s="90"/>
      <c r="G202" s="90">
        <v>0</v>
      </c>
      <c r="H202" s="93"/>
      <c r="I202" s="108">
        <f t="shared" si="5"/>
        <v>0</v>
      </c>
    </row>
    <row r="203" spans="1:9" ht="10.5" customHeight="1">
      <c r="A203" s="61"/>
      <c r="B203" s="94" t="s">
        <v>296</v>
      </c>
      <c r="C203" s="31" t="s">
        <v>297</v>
      </c>
      <c r="D203" s="90"/>
      <c r="E203" s="90"/>
      <c r="F203" s="90"/>
      <c r="G203" s="90">
        <v>0</v>
      </c>
      <c r="H203" s="93"/>
      <c r="I203" s="108">
        <f t="shared" si="5"/>
        <v>0</v>
      </c>
    </row>
    <row r="204" spans="1:9" ht="10.5" customHeight="1">
      <c r="A204" s="61"/>
      <c r="B204" s="94">
        <v>531</v>
      </c>
      <c r="C204" s="31" t="s">
        <v>506</v>
      </c>
      <c r="D204" s="90"/>
      <c r="E204" s="90"/>
      <c r="F204" s="90"/>
      <c r="G204" s="90"/>
      <c r="H204" s="93"/>
      <c r="I204" s="108">
        <f t="shared" si="5"/>
        <v>0</v>
      </c>
    </row>
    <row r="205" spans="1:9" ht="10.5" customHeight="1">
      <c r="A205" s="61"/>
      <c r="B205" s="94">
        <v>532</v>
      </c>
      <c r="C205" s="31" t="s">
        <v>510</v>
      </c>
      <c r="D205" s="90"/>
      <c r="E205" s="90"/>
      <c r="F205" s="90"/>
      <c r="G205" s="90"/>
      <c r="H205" s="93"/>
      <c r="I205" s="108">
        <f t="shared" si="5"/>
        <v>0</v>
      </c>
    </row>
    <row r="206" spans="1:9" ht="10.5" customHeight="1">
      <c r="A206" s="61"/>
      <c r="B206" s="94">
        <v>533</v>
      </c>
      <c r="C206" s="31" t="s">
        <v>507</v>
      </c>
      <c r="D206" s="90"/>
      <c r="E206" s="90"/>
      <c r="F206" s="90"/>
      <c r="G206" s="90"/>
      <c r="H206" s="93"/>
      <c r="I206" s="108">
        <f t="shared" si="5"/>
        <v>0</v>
      </c>
    </row>
    <row r="207" spans="1:9" ht="10.5" customHeight="1">
      <c r="A207" s="61"/>
      <c r="B207" s="94">
        <v>534</v>
      </c>
      <c r="C207" s="31" t="s">
        <v>511</v>
      </c>
      <c r="D207" s="90"/>
      <c r="E207" s="90"/>
      <c r="F207" s="90"/>
      <c r="G207" s="90"/>
      <c r="H207" s="93"/>
      <c r="I207" s="108">
        <f t="shared" si="5"/>
        <v>0</v>
      </c>
    </row>
    <row r="208" spans="1:9" ht="10.5" customHeight="1">
      <c r="A208" s="61"/>
      <c r="B208" s="94">
        <v>540</v>
      </c>
      <c r="C208" s="31" t="s">
        <v>508</v>
      </c>
      <c r="D208" s="90"/>
      <c r="E208" s="90"/>
      <c r="F208" s="90"/>
      <c r="G208" s="90"/>
      <c r="H208" s="93"/>
      <c r="I208" s="108">
        <f t="shared" si="5"/>
        <v>0</v>
      </c>
    </row>
    <row r="209" spans="1:9" ht="10.5" customHeight="1">
      <c r="A209" s="61"/>
      <c r="B209" s="94">
        <v>550</v>
      </c>
      <c r="C209" s="31" t="s">
        <v>509</v>
      </c>
      <c r="D209" s="90"/>
      <c r="E209" s="90"/>
      <c r="F209" s="90"/>
      <c r="G209" s="90"/>
      <c r="H209" s="93"/>
      <c r="I209" s="108">
        <f t="shared" si="5"/>
        <v>0</v>
      </c>
    </row>
    <row r="210" spans="1:9" ht="10.5" customHeight="1">
      <c r="A210" s="61"/>
      <c r="B210" s="89" t="s">
        <v>310</v>
      </c>
      <c r="C210" s="4" t="s">
        <v>311</v>
      </c>
      <c r="D210" s="90"/>
      <c r="E210" s="90"/>
      <c r="F210" s="90"/>
      <c r="G210" s="90"/>
      <c r="H210" s="93"/>
      <c r="I210" s="108">
        <f t="shared" si="5"/>
        <v>0</v>
      </c>
    </row>
    <row r="211" spans="1:9" ht="10.5" customHeight="1">
      <c r="A211" s="61"/>
      <c r="B211" s="89" t="s">
        <v>312</v>
      </c>
      <c r="C211" s="4" t="s">
        <v>313</v>
      </c>
      <c r="D211" s="90"/>
      <c r="E211" s="90"/>
      <c r="F211" s="90"/>
      <c r="G211" s="90">
        <v>0</v>
      </c>
      <c r="H211" s="93"/>
      <c r="I211" s="108">
        <f t="shared" si="5"/>
        <v>0</v>
      </c>
    </row>
    <row r="212" spans="1:9" ht="10.5" customHeight="1">
      <c r="A212" s="61"/>
      <c r="B212" s="89" t="s">
        <v>314</v>
      </c>
      <c r="C212" s="4" t="s">
        <v>315</v>
      </c>
      <c r="D212" s="90"/>
      <c r="E212" s="90"/>
      <c r="F212" s="90"/>
      <c r="G212" s="90">
        <v>0</v>
      </c>
      <c r="H212" s="93"/>
      <c r="I212" s="108">
        <f t="shared" si="5"/>
        <v>0</v>
      </c>
    </row>
    <row r="213" spans="1:9" ht="10.5" customHeight="1">
      <c r="A213" s="61"/>
      <c r="B213" s="89" t="s">
        <v>316</v>
      </c>
      <c r="C213" s="4" t="s">
        <v>317</v>
      </c>
      <c r="D213" s="90"/>
      <c r="E213" s="90"/>
      <c r="F213" s="90"/>
      <c r="G213" s="90">
        <v>0</v>
      </c>
      <c r="H213" s="93"/>
      <c r="I213" s="108">
        <f t="shared" si="5"/>
        <v>0</v>
      </c>
    </row>
    <row r="214" spans="1:9" ht="10.5" customHeight="1">
      <c r="A214" s="61"/>
      <c r="B214" s="89" t="s">
        <v>318</v>
      </c>
      <c r="C214" s="4" t="s">
        <v>319</v>
      </c>
      <c r="D214" s="90"/>
      <c r="E214" s="90"/>
      <c r="F214" s="90"/>
      <c r="G214" s="90">
        <v>0</v>
      </c>
      <c r="H214" s="93"/>
      <c r="I214" s="108">
        <f t="shared" si="5"/>
        <v>0</v>
      </c>
    </row>
    <row r="215" spans="1:9" ht="10.5" customHeight="1">
      <c r="A215" s="61"/>
      <c r="B215" s="89" t="s">
        <v>320</v>
      </c>
      <c r="C215" s="4" t="s">
        <v>321</v>
      </c>
      <c r="D215" s="90"/>
      <c r="E215" s="90"/>
      <c r="F215" s="90"/>
      <c r="G215" s="90">
        <v>8593</v>
      </c>
      <c r="H215" s="93">
        <v>-1227</v>
      </c>
      <c r="I215" s="108">
        <f t="shared" si="5"/>
        <v>7366</v>
      </c>
    </row>
    <row r="216" spans="1:9" ht="10.5" customHeight="1">
      <c r="A216" s="61"/>
      <c r="B216" s="89" t="s">
        <v>426</v>
      </c>
      <c r="C216" s="4" t="s">
        <v>427</v>
      </c>
      <c r="D216" s="90"/>
      <c r="E216" s="90"/>
      <c r="F216" s="90"/>
      <c r="G216" s="90">
        <v>0</v>
      </c>
      <c r="H216" s="93"/>
      <c r="I216" s="108">
        <f t="shared" si="5"/>
        <v>0</v>
      </c>
    </row>
    <row r="217" spans="1:9" ht="10.5" customHeight="1">
      <c r="A217" s="61"/>
      <c r="B217" s="89" t="s">
        <v>322</v>
      </c>
      <c r="C217" s="4" t="s">
        <v>323</v>
      </c>
      <c r="D217" s="90"/>
      <c r="E217" s="90"/>
      <c r="F217" s="90"/>
      <c r="G217" s="90"/>
      <c r="H217" s="93"/>
      <c r="I217" s="108">
        <f t="shared" si="5"/>
        <v>0</v>
      </c>
    </row>
    <row r="218" spans="1:9" ht="10.5" customHeight="1">
      <c r="A218" s="61"/>
      <c r="B218" s="89" t="s">
        <v>324</v>
      </c>
      <c r="C218" s="4" t="s">
        <v>325</v>
      </c>
      <c r="D218" s="90"/>
      <c r="E218" s="90"/>
      <c r="F218" s="90"/>
      <c r="G218" s="90">
        <v>0</v>
      </c>
      <c r="H218" s="93"/>
      <c r="I218" s="108">
        <f t="shared" si="5"/>
        <v>0</v>
      </c>
    </row>
    <row r="219" spans="1:9" ht="10.5" customHeight="1">
      <c r="A219" s="61"/>
      <c r="B219" s="89" t="s">
        <v>326</v>
      </c>
      <c r="C219" s="4" t="s">
        <v>327</v>
      </c>
      <c r="D219" s="90"/>
      <c r="E219" s="90"/>
      <c r="F219" s="90"/>
      <c r="G219" s="90">
        <v>0</v>
      </c>
      <c r="H219" s="93"/>
      <c r="I219" s="108">
        <f t="shared" si="5"/>
        <v>0</v>
      </c>
    </row>
    <row r="220" spans="1:9" ht="10.5" customHeight="1">
      <c r="A220" s="61"/>
      <c r="B220" s="89" t="s">
        <v>328</v>
      </c>
      <c r="C220" s="4" t="s">
        <v>329</v>
      </c>
      <c r="D220" s="90"/>
      <c r="E220" s="90"/>
      <c r="F220" s="90"/>
      <c r="G220" s="90">
        <v>0</v>
      </c>
      <c r="H220" s="93"/>
      <c r="I220" s="108">
        <f t="shared" si="5"/>
        <v>0</v>
      </c>
    </row>
    <row r="221" spans="1:9" ht="10.5" customHeight="1">
      <c r="A221" s="61"/>
      <c r="B221" s="89" t="s">
        <v>330</v>
      </c>
      <c r="C221" s="4" t="s">
        <v>331</v>
      </c>
      <c r="D221" s="90"/>
      <c r="E221" s="90"/>
      <c r="F221" s="90"/>
      <c r="G221" s="90">
        <v>0</v>
      </c>
      <c r="H221" s="93"/>
      <c r="I221" s="108">
        <f t="shared" si="5"/>
        <v>0</v>
      </c>
    </row>
    <row r="222" spans="1:9" ht="10.5" customHeight="1">
      <c r="A222" s="61"/>
      <c r="B222" s="89" t="s">
        <v>332</v>
      </c>
      <c r="C222" s="4" t="s">
        <v>333</v>
      </c>
      <c r="D222" s="90"/>
      <c r="E222" s="90"/>
      <c r="F222" s="90"/>
      <c r="G222" s="90">
        <v>0</v>
      </c>
      <c r="H222" s="93"/>
      <c r="I222" s="108">
        <f t="shared" si="5"/>
        <v>0</v>
      </c>
    </row>
    <row r="223" spans="1:9" ht="10.5" customHeight="1">
      <c r="A223" s="61"/>
      <c r="B223" s="89" t="s">
        <v>334</v>
      </c>
      <c r="C223" s="4" t="s">
        <v>335</v>
      </c>
      <c r="D223" s="90"/>
      <c r="E223" s="90"/>
      <c r="F223" s="90"/>
      <c r="G223" s="90">
        <v>0</v>
      </c>
      <c r="H223" s="93"/>
      <c r="I223" s="108">
        <f t="shared" si="5"/>
        <v>0</v>
      </c>
    </row>
    <row r="224" spans="1:9" ht="10.5" customHeight="1">
      <c r="A224" s="61"/>
      <c r="B224" s="89" t="s">
        <v>336</v>
      </c>
      <c r="C224" s="4" t="s">
        <v>337</v>
      </c>
      <c r="D224" s="90"/>
      <c r="E224" s="90"/>
      <c r="F224" s="90"/>
      <c r="G224" s="90">
        <v>0</v>
      </c>
      <c r="H224" s="93"/>
      <c r="I224" s="108">
        <f t="shared" si="5"/>
        <v>0</v>
      </c>
    </row>
    <row r="225" spans="1:10" ht="10.5" customHeight="1">
      <c r="A225" s="61"/>
      <c r="B225" s="89" t="s">
        <v>338</v>
      </c>
      <c r="C225" s="4" t="s">
        <v>339</v>
      </c>
      <c r="D225" s="90"/>
      <c r="E225" s="90"/>
      <c r="F225" s="90"/>
      <c r="G225" s="90">
        <v>0</v>
      </c>
      <c r="H225" s="93"/>
      <c r="I225" s="108">
        <f t="shared" si="5"/>
        <v>0</v>
      </c>
    </row>
    <row r="226" spans="1:10" ht="10.5" customHeight="1">
      <c r="A226" s="61"/>
      <c r="B226" s="89" t="s">
        <v>416</v>
      </c>
      <c r="C226" s="4" t="s">
        <v>417</v>
      </c>
      <c r="D226" s="90"/>
      <c r="E226" s="90"/>
      <c r="F226" s="90"/>
      <c r="G226" s="90">
        <v>0</v>
      </c>
      <c r="H226" s="93"/>
      <c r="I226" s="108">
        <f t="shared" si="5"/>
        <v>0</v>
      </c>
    </row>
    <row r="227" spans="1:10" ht="10.5" customHeight="1" thickBot="1">
      <c r="A227" s="61"/>
      <c r="B227" s="89" t="s">
        <v>418</v>
      </c>
      <c r="C227" s="4" t="s">
        <v>419</v>
      </c>
      <c r="D227" s="95"/>
      <c r="E227" s="95"/>
      <c r="F227" s="95"/>
      <c r="G227" s="95">
        <v>0</v>
      </c>
      <c r="H227" s="93"/>
      <c r="I227" s="108">
        <f t="shared" si="5"/>
        <v>0</v>
      </c>
    </row>
    <row r="228" spans="1:10" ht="15" customHeight="1" thickTop="1" thickBot="1">
      <c r="A228" s="61"/>
      <c r="B228" s="89"/>
      <c r="C228" s="4" t="s">
        <v>434</v>
      </c>
      <c r="D228" s="36"/>
      <c r="E228" s="36"/>
      <c r="F228" s="36"/>
      <c r="G228" s="36">
        <f>SUM(G192:G227)</f>
        <v>8593</v>
      </c>
      <c r="H228" s="36">
        <f>SUM(H192:H227)</f>
        <v>-1227</v>
      </c>
      <c r="I228" s="36">
        <f>G228+H228</f>
        <v>7366</v>
      </c>
    </row>
    <row r="229" spans="1:10" ht="10.5" customHeight="1" thickTop="1">
      <c r="A229" s="61"/>
      <c r="B229" s="89"/>
      <c r="C229" s="4"/>
      <c r="D229" s="33"/>
      <c r="E229" s="33"/>
      <c r="F229" s="33"/>
      <c r="G229" s="33"/>
      <c r="H229" s="33"/>
      <c r="I229" s="34"/>
    </row>
    <row r="230" spans="1:10" ht="10.5" customHeight="1">
      <c r="A230" s="61" t="s">
        <v>435</v>
      </c>
      <c r="C230" s="4"/>
      <c r="D230" s="33"/>
      <c r="E230" s="33"/>
      <c r="F230" s="33"/>
      <c r="G230" s="33"/>
      <c r="H230" s="33"/>
      <c r="I230" s="34"/>
    </row>
    <row r="231" spans="1:10" s="82" customFormat="1">
      <c r="B231" s="83" t="s">
        <v>276</v>
      </c>
      <c r="C231" s="84" t="s">
        <v>277</v>
      </c>
      <c r="D231" s="85"/>
      <c r="E231" s="85"/>
      <c r="F231" s="85"/>
      <c r="G231" s="86"/>
      <c r="H231" s="87">
        <v>2100</v>
      </c>
      <c r="I231" s="88">
        <f>SUM(G231+H231)</f>
        <v>2100</v>
      </c>
    </row>
    <row r="232" spans="1:10" s="82" customFormat="1">
      <c r="B232" s="83" t="s">
        <v>276</v>
      </c>
      <c r="C232" s="84" t="s">
        <v>278</v>
      </c>
      <c r="D232" s="85"/>
      <c r="E232" s="85"/>
      <c r="F232" s="85"/>
      <c r="G232" s="85">
        <v>0</v>
      </c>
      <c r="H232" s="87"/>
      <c r="I232" s="88">
        <f>SUM(G232+H232)</f>
        <v>0</v>
      </c>
    </row>
    <row r="233" spans="1:10" s="82" customFormat="1">
      <c r="A233" s="84"/>
      <c r="B233" s="83" t="s">
        <v>279</v>
      </c>
      <c r="C233" s="84" t="s">
        <v>280</v>
      </c>
      <c r="D233" s="85"/>
      <c r="E233" s="85"/>
      <c r="F233" s="85"/>
      <c r="G233" s="72"/>
      <c r="H233" s="87">
        <v>420</v>
      </c>
      <c r="I233" s="88">
        <f>SUM(G233+H233)</f>
        <v>420</v>
      </c>
    </row>
    <row r="234" spans="1:10">
      <c r="A234" s="4"/>
      <c r="B234" s="89" t="s">
        <v>279</v>
      </c>
      <c r="C234" s="4" t="s">
        <v>281</v>
      </c>
      <c r="D234" s="90"/>
      <c r="E234" s="90"/>
      <c r="F234" s="90"/>
      <c r="G234" s="90">
        <v>0</v>
      </c>
      <c r="H234" s="91"/>
      <c r="I234" s="92">
        <f>SUM(G234+H234)</f>
        <v>0</v>
      </c>
      <c r="J234" s="82"/>
    </row>
    <row r="235" spans="1:10" ht="10.5" customHeight="1">
      <c r="A235" s="61"/>
      <c r="B235" s="89" t="s">
        <v>282</v>
      </c>
      <c r="C235" s="4" t="s">
        <v>283</v>
      </c>
      <c r="D235" s="90"/>
      <c r="E235" s="90"/>
      <c r="F235" s="90"/>
      <c r="G235" s="93">
        <v>0</v>
      </c>
      <c r="H235" s="93"/>
      <c r="I235" s="108">
        <f t="shared" ref="I235:I262" si="6">SUM(G235+H235)</f>
        <v>0</v>
      </c>
    </row>
    <row r="236" spans="1:10" ht="10.5" customHeight="1">
      <c r="A236" s="61"/>
      <c r="B236" s="89" t="s">
        <v>284</v>
      </c>
      <c r="C236" s="4" t="s">
        <v>285</v>
      </c>
      <c r="D236" s="90"/>
      <c r="E236" s="90"/>
      <c r="F236" s="90"/>
      <c r="G236" s="93">
        <v>0</v>
      </c>
      <c r="H236" s="93"/>
      <c r="I236" s="108">
        <f t="shared" si="6"/>
        <v>0</v>
      </c>
    </row>
    <row r="237" spans="1:10" ht="10.5" customHeight="1">
      <c r="A237" s="61"/>
      <c r="B237" s="89">
        <v>410</v>
      </c>
      <c r="C237" s="4" t="s">
        <v>518</v>
      </c>
      <c r="D237" s="90"/>
      <c r="E237" s="90"/>
      <c r="F237" s="90"/>
      <c r="G237" s="93"/>
      <c r="H237" s="93"/>
      <c r="I237" s="108">
        <f t="shared" si="6"/>
        <v>0</v>
      </c>
    </row>
    <row r="238" spans="1:10" ht="10.5" customHeight="1">
      <c r="A238" s="61"/>
      <c r="B238" s="89" t="s">
        <v>286</v>
      </c>
      <c r="C238" s="4" t="s">
        <v>287</v>
      </c>
      <c r="D238" s="90"/>
      <c r="E238" s="90"/>
      <c r="F238" s="90"/>
      <c r="G238" s="93">
        <v>0</v>
      </c>
      <c r="H238" s="93"/>
      <c r="I238" s="108">
        <f t="shared" si="6"/>
        <v>0</v>
      </c>
    </row>
    <row r="239" spans="1:10" ht="10.5" customHeight="1">
      <c r="A239" s="61"/>
      <c r="B239" s="89" t="s">
        <v>288</v>
      </c>
      <c r="C239" s="4" t="s">
        <v>289</v>
      </c>
      <c r="D239" s="90"/>
      <c r="E239" s="90"/>
      <c r="F239" s="90"/>
      <c r="G239" s="90"/>
      <c r="H239" s="93"/>
      <c r="I239" s="108">
        <f t="shared" si="6"/>
        <v>0</v>
      </c>
    </row>
    <row r="240" spans="1:10" ht="10.5" customHeight="1">
      <c r="A240" s="61"/>
      <c r="B240" s="89">
        <v>443</v>
      </c>
      <c r="C240" s="4" t="s">
        <v>513</v>
      </c>
      <c r="D240" s="90"/>
      <c r="E240" s="90"/>
      <c r="F240" s="90"/>
      <c r="G240" s="90"/>
      <c r="H240" s="93"/>
      <c r="I240" s="108">
        <f t="shared" si="6"/>
        <v>0</v>
      </c>
    </row>
    <row r="241" spans="1:9" ht="10.5" customHeight="1">
      <c r="A241" s="61"/>
      <c r="B241" s="89" t="s">
        <v>290</v>
      </c>
      <c r="C241" s="4" t="s">
        <v>291</v>
      </c>
      <c r="D241" s="90"/>
      <c r="E241" s="90"/>
      <c r="F241" s="90"/>
      <c r="G241" s="90">
        <v>35567</v>
      </c>
      <c r="H241" s="93"/>
      <c r="I241" s="108">
        <f t="shared" si="6"/>
        <v>35567</v>
      </c>
    </row>
    <row r="242" spans="1:9" ht="10.5" customHeight="1">
      <c r="A242" s="61"/>
      <c r="B242" s="89" t="s">
        <v>294</v>
      </c>
      <c r="C242" s="4" t="s">
        <v>295</v>
      </c>
      <c r="D242" s="90"/>
      <c r="E242" s="90"/>
      <c r="F242" s="90"/>
      <c r="G242" s="90">
        <v>0</v>
      </c>
      <c r="H242" s="93"/>
      <c r="I242" s="108">
        <f t="shared" si="6"/>
        <v>0</v>
      </c>
    </row>
    <row r="243" spans="1:9" ht="10.5" customHeight="1">
      <c r="A243" s="61"/>
      <c r="B243" s="89" t="s">
        <v>296</v>
      </c>
      <c r="C243" s="4" t="s">
        <v>297</v>
      </c>
      <c r="D243" s="90"/>
      <c r="E243" s="90"/>
      <c r="F243" s="90"/>
      <c r="G243" s="90">
        <v>0</v>
      </c>
      <c r="H243" s="93"/>
      <c r="I243" s="108">
        <f t="shared" si="6"/>
        <v>0</v>
      </c>
    </row>
    <row r="244" spans="1:9" ht="10.5" customHeight="1">
      <c r="A244" s="61"/>
      <c r="B244" s="89" t="s">
        <v>310</v>
      </c>
      <c r="C244" s="4" t="s">
        <v>311</v>
      </c>
      <c r="D244" s="90"/>
      <c r="E244" s="90"/>
      <c r="F244" s="90"/>
      <c r="G244" s="90">
        <v>0</v>
      </c>
      <c r="H244" s="93"/>
      <c r="I244" s="108">
        <f t="shared" si="6"/>
        <v>0</v>
      </c>
    </row>
    <row r="245" spans="1:9" ht="10.5" customHeight="1">
      <c r="A245" s="61"/>
      <c r="B245" s="89" t="s">
        <v>312</v>
      </c>
      <c r="C245" s="4" t="s">
        <v>313</v>
      </c>
      <c r="D245" s="90"/>
      <c r="E245" s="90"/>
      <c r="F245" s="90"/>
      <c r="G245" s="90">
        <v>0</v>
      </c>
      <c r="H245" s="93"/>
      <c r="I245" s="108">
        <f t="shared" si="6"/>
        <v>0</v>
      </c>
    </row>
    <row r="246" spans="1:9" ht="10.5" customHeight="1">
      <c r="A246" s="61"/>
      <c r="B246" s="89" t="s">
        <v>314</v>
      </c>
      <c r="C246" s="4" t="s">
        <v>315</v>
      </c>
      <c r="D246" s="90"/>
      <c r="E246" s="90"/>
      <c r="F246" s="90"/>
      <c r="G246" s="90">
        <v>0</v>
      </c>
      <c r="H246" s="93"/>
      <c r="I246" s="108">
        <f t="shared" si="6"/>
        <v>0</v>
      </c>
    </row>
    <row r="247" spans="1:9" ht="10.5" customHeight="1">
      <c r="A247" s="61"/>
      <c r="B247" s="89" t="s">
        <v>316</v>
      </c>
      <c r="C247" s="4" t="s">
        <v>317</v>
      </c>
      <c r="D247" s="90"/>
      <c r="E247" s="90"/>
      <c r="F247" s="90"/>
      <c r="G247" s="90">
        <v>0</v>
      </c>
      <c r="H247" s="93"/>
      <c r="I247" s="108">
        <f t="shared" si="6"/>
        <v>0</v>
      </c>
    </row>
    <row r="248" spans="1:9" ht="10.5" customHeight="1">
      <c r="A248" s="61"/>
      <c r="B248" s="89" t="s">
        <v>318</v>
      </c>
      <c r="C248" s="4" t="s">
        <v>319</v>
      </c>
      <c r="D248" s="90"/>
      <c r="E248" s="90"/>
      <c r="F248" s="90"/>
      <c r="G248" s="90">
        <v>0</v>
      </c>
      <c r="H248" s="93"/>
      <c r="I248" s="108">
        <f t="shared" si="6"/>
        <v>0</v>
      </c>
    </row>
    <row r="249" spans="1:9" ht="10.5" customHeight="1">
      <c r="A249" s="61"/>
      <c r="B249" s="89" t="s">
        <v>320</v>
      </c>
      <c r="C249" s="4" t="s">
        <v>321</v>
      </c>
      <c r="D249" s="90"/>
      <c r="E249" s="90"/>
      <c r="F249" s="90"/>
      <c r="G249" s="90">
        <v>0</v>
      </c>
      <c r="H249" s="93"/>
      <c r="I249" s="108">
        <f t="shared" si="6"/>
        <v>0</v>
      </c>
    </row>
    <row r="250" spans="1:9" ht="10.5" customHeight="1">
      <c r="A250" s="61"/>
      <c r="B250" s="89" t="s">
        <v>322</v>
      </c>
      <c r="C250" s="4" t="s">
        <v>323</v>
      </c>
      <c r="D250" s="90"/>
      <c r="E250" s="90"/>
      <c r="F250" s="90"/>
      <c r="G250" s="90">
        <v>12000</v>
      </c>
      <c r="H250" s="93">
        <v>1000</v>
      </c>
      <c r="I250" s="108">
        <f t="shared" si="6"/>
        <v>13000</v>
      </c>
    </row>
    <row r="251" spans="1:9" ht="10.5" customHeight="1">
      <c r="A251" s="61"/>
      <c r="B251" s="89">
        <v>620</v>
      </c>
      <c r="C251" s="4" t="s">
        <v>518</v>
      </c>
      <c r="D251" s="90"/>
      <c r="E251" s="90"/>
      <c r="F251" s="90"/>
      <c r="G251" s="90">
        <v>25000</v>
      </c>
      <c r="H251" s="93"/>
      <c r="I251" s="108">
        <f t="shared" si="6"/>
        <v>25000</v>
      </c>
    </row>
    <row r="252" spans="1:9" ht="10.5" customHeight="1">
      <c r="A252" s="61"/>
      <c r="B252" s="89">
        <v>622</v>
      </c>
      <c r="C252" s="4" t="s">
        <v>519</v>
      </c>
      <c r="D252" s="90"/>
      <c r="E252" s="90"/>
      <c r="F252" s="90"/>
      <c r="G252" s="90"/>
      <c r="H252" s="93"/>
      <c r="I252" s="108">
        <f t="shared" si="6"/>
        <v>0</v>
      </c>
    </row>
    <row r="253" spans="1:9" ht="10.5" customHeight="1">
      <c r="A253" s="61"/>
      <c r="B253" s="89" t="s">
        <v>324</v>
      </c>
      <c r="C253" s="4" t="s">
        <v>325</v>
      </c>
      <c r="D253" s="90"/>
      <c r="E253" s="90"/>
      <c r="F253" s="90"/>
      <c r="G253" s="90">
        <v>0</v>
      </c>
      <c r="H253" s="93"/>
      <c r="I253" s="108">
        <f t="shared" si="6"/>
        <v>0</v>
      </c>
    </row>
    <row r="254" spans="1:9" ht="10.5" customHeight="1">
      <c r="A254" s="61"/>
      <c r="B254" s="89" t="s">
        <v>326</v>
      </c>
      <c r="C254" s="4" t="s">
        <v>327</v>
      </c>
      <c r="D254" s="90"/>
      <c r="E254" s="90"/>
      <c r="F254" s="90"/>
      <c r="G254" s="90">
        <v>0</v>
      </c>
      <c r="H254" s="93"/>
      <c r="I254" s="108">
        <f t="shared" si="6"/>
        <v>0</v>
      </c>
    </row>
    <row r="255" spans="1:9" ht="10.5" customHeight="1">
      <c r="A255" s="61"/>
      <c r="B255" s="89" t="s">
        <v>328</v>
      </c>
      <c r="C255" s="4" t="s">
        <v>329</v>
      </c>
      <c r="D255" s="90"/>
      <c r="E255" s="90"/>
      <c r="F255" s="90"/>
      <c r="G255" s="90">
        <v>0</v>
      </c>
      <c r="H255" s="93"/>
      <c r="I255" s="108">
        <f t="shared" si="6"/>
        <v>0</v>
      </c>
    </row>
    <row r="256" spans="1:9" ht="10.5" customHeight="1">
      <c r="A256" s="61"/>
      <c r="B256" s="89" t="s">
        <v>379</v>
      </c>
      <c r="C256" s="4" t="s">
        <v>436</v>
      </c>
      <c r="D256" s="90"/>
      <c r="E256" s="90"/>
      <c r="F256" s="90"/>
      <c r="G256" s="90">
        <v>0</v>
      </c>
      <c r="H256" s="93"/>
      <c r="I256" s="108">
        <f t="shared" si="6"/>
        <v>0</v>
      </c>
    </row>
    <row r="257" spans="1:10" ht="10.5" customHeight="1">
      <c r="A257" s="61"/>
      <c r="B257" s="89" t="s">
        <v>330</v>
      </c>
      <c r="C257" s="4" t="s">
        <v>331</v>
      </c>
      <c r="D257" s="90"/>
      <c r="E257" s="90"/>
      <c r="F257" s="90"/>
      <c r="G257" s="90">
        <v>0</v>
      </c>
      <c r="H257" s="93"/>
      <c r="I257" s="108">
        <f t="shared" si="6"/>
        <v>0</v>
      </c>
    </row>
    <row r="258" spans="1:10" ht="10.5" customHeight="1">
      <c r="A258" s="61"/>
      <c r="B258" s="89" t="s">
        <v>332</v>
      </c>
      <c r="C258" s="4" t="s">
        <v>333</v>
      </c>
      <c r="D258" s="90"/>
      <c r="E258" s="90"/>
      <c r="F258" s="90"/>
      <c r="G258" s="90">
        <v>0</v>
      </c>
      <c r="H258" s="93"/>
      <c r="I258" s="108">
        <f t="shared" si="6"/>
        <v>0</v>
      </c>
    </row>
    <row r="259" spans="1:10" ht="10.5" customHeight="1">
      <c r="A259" s="61"/>
      <c r="B259" s="89" t="s">
        <v>334</v>
      </c>
      <c r="C259" s="4" t="s">
        <v>335</v>
      </c>
      <c r="D259" s="90"/>
      <c r="E259" s="90"/>
      <c r="F259" s="90"/>
      <c r="G259" s="90">
        <v>0</v>
      </c>
      <c r="H259" s="93"/>
      <c r="I259" s="108">
        <f t="shared" si="6"/>
        <v>0</v>
      </c>
    </row>
    <row r="260" spans="1:10" ht="10.5" customHeight="1">
      <c r="A260" s="61"/>
      <c r="B260" s="89" t="s">
        <v>336</v>
      </c>
      <c r="C260" s="4" t="s">
        <v>337</v>
      </c>
      <c r="D260" s="90"/>
      <c r="E260" s="90"/>
      <c r="F260" s="90"/>
      <c r="G260" s="90">
        <v>0</v>
      </c>
      <c r="H260" s="93"/>
      <c r="I260" s="108">
        <f t="shared" si="6"/>
        <v>0</v>
      </c>
    </row>
    <row r="261" spans="1:10" ht="10.5" customHeight="1">
      <c r="A261" s="61"/>
      <c r="B261" s="89" t="s">
        <v>338</v>
      </c>
      <c r="C261" s="4" t="s">
        <v>339</v>
      </c>
      <c r="D261" s="90"/>
      <c r="E261" s="90"/>
      <c r="F261" s="90"/>
      <c r="G261" s="90">
        <v>0</v>
      </c>
      <c r="H261" s="93"/>
      <c r="I261" s="108">
        <f t="shared" si="6"/>
        <v>0</v>
      </c>
    </row>
    <row r="262" spans="1:10" ht="10.5" customHeight="1">
      <c r="A262" s="61"/>
      <c r="B262" s="89" t="s">
        <v>416</v>
      </c>
      <c r="C262" s="4" t="s">
        <v>417</v>
      </c>
      <c r="D262" s="90"/>
      <c r="E262" s="90"/>
      <c r="F262" s="90"/>
      <c r="G262" s="90">
        <v>0</v>
      </c>
      <c r="H262" s="93"/>
      <c r="I262" s="108">
        <f t="shared" si="6"/>
        <v>0</v>
      </c>
    </row>
    <row r="263" spans="1:10" ht="10.5" customHeight="1" thickBot="1">
      <c r="A263" s="61"/>
      <c r="B263" s="89" t="s">
        <v>418</v>
      </c>
      <c r="C263" s="4" t="s">
        <v>419</v>
      </c>
      <c r="D263" s="95"/>
      <c r="E263" s="95"/>
      <c r="F263" s="95"/>
      <c r="G263" s="95">
        <v>0</v>
      </c>
      <c r="H263" s="93"/>
      <c r="I263" s="108">
        <f>SUM(G263+H263)</f>
        <v>0</v>
      </c>
    </row>
    <row r="264" spans="1:10" ht="16" customHeight="1" thickTop="1" thickBot="1">
      <c r="A264" s="61"/>
      <c r="B264" s="89"/>
      <c r="C264" s="4" t="s">
        <v>437</v>
      </c>
      <c r="D264" s="36"/>
      <c r="E264" s="36"/>
      <c r="F264" s="36"/>
      <c r="G264" s="36">
        <f>SUM(G231:G263)</f>
        <v>72567</v>
      </c>
      <c r="H264" s="36">
        <f>SUM(H231:H263)</f>
        <v>3520</v>
      </c>
      <c r="I264" s="36">
        <f>G264+H264</f>
        <v>76087</v>
      </c>
    </row>
    <row r="265" spans="1:10" ht="10.5" customHeight="1" thickTop="1">
      <c r="A265" s="61"/>
      <c r="B265" s="89"/>
      <c r="C265" s="4"/>
      <c r="D265" s="33"/>
      <c r="E265" s="33"/>
      <c r="F265" s="33"/>
      <c r="G265" s="33"/>
      <c r="H265" s="37"/>
      <c r="I265" s="53"/>
    </row>
    <row r="266" spans="1:10" ht="10.5" customHeight="1">
      <c r="A266" s="61" t="s">
        <v>438</v>
      </c>
      <c r="C266" s="4"/>
      <c r="D266" s="33"/>
      <c r="E266" s="33"/>
      <c r="F266" s="33"/>
      <c r="G266" s="33"/>
      <c r="H266" s="37"/>
      <c r="I266" s="53"/>
    </row>
    <row r="267" spans="1:10" s="82" customFormat="1">
      <c r="B267" s="83" t="s">
        <v>276</v>
      </c>
      <c r="C267" s="84" t="s">
        <v>277</v>
      </c>
      <c r="D267" s="85"/>
      <c r="E267" s="85"/>
      <c r="F267" s="85"/>
      <c r="G267" s="86">
        <f t="array" ref="G267">SUM(IF(CertFund&amp;CertProg&amp;CertObj=RIGHT(LEFT($A$2,7),2)&amp;LEFT(A266,4)&amp;B267,CertSalary))</f>
        <v>0</v>
      </c>
      <c r="H267" s="87"/>
      <c r="I267" s="88">
        <f>SUM(G267+H267)</f>
        <v>0</v>
      </c>
    </row>
    <row r="268" spans="1:10" s="82" customFormat="1">
      <c r="B268" s="83" t="s">
        <v>276</v>
      </c>
      <c r="C268" s="84" t="s">
        <v>278</v>
      </c>
      <c r="D268" s="85"/>
      <c r="E268" s="85"/>
      <c r="F268" s="85"/>
      <c r="G268" s="85">
        <v>0</v>
      </c>
      <c r="H268" s="87"/>
      <c r="I268" s="88">
        <f>SUM(G268+H268)</f>
        <v>0</v>
      </c>
    </row>
    <row r="269" spans="1:10" s="82" customFormat="1">
      <c r="A269" s="84"/>
      <c r="B269" s="83" t="s">
        <v>279</v>
      </c>
      <c r="C269" s="84" t="s">
        <v>280</v>
      </c>
      <c r="D269" s="85"/>
      <c r="E269" s="85"/>
      <c r="F269" s="85"/>
      <c r="G269" s="72">
        <f t="array" ref="G269">SUM(IF(CertFund&amp;CertProg&amp;CertObj=RIGHT(LEFT($A$2,7),2)&amp;LEFT(A266,4)&amp;B267,CertBen))</f>
        <v>0</v>
      </c>
      <c r="H269" s="87"/>
      <c r="I269" s="88">
        <f>SUM(G269+H269)</f>
        <v>0</v>
      </c>
    </row>
    <row r="270" spans="1:10">
      <c r="A270" s="4"/>
      <c r="B270" s="89" t="s">
        <v>279</v>
      </c>
      <c r="C270" s="4" t="s">
        <v>281</v>
      </c>
      <c r="D270" s="90"/>
      <c r="E270" s="90"/>
      <c r="F270" s="90"/>
      <c r="G270" s="90">
        <v>0</v>
      </c>
      <c r="H270" s="91"/>
      <c r="I270" s="92">
        <f>SUM(G270+H270)</f>
        <v>0</v>
      </c>
      <c r="J270" s="82"/>
    </row>
    <row r="271" spans="1:10" ht="10.5" customHeight="1">
      <c r="A271" s="61"/>
      <c r="B271" s="89" t="s">
        <v>282</v>
      </c>
      <c r="C271" s="4" t="s">
        <v>283</v>
      </c>
      <c r="D271" s="90"/>
      <c r="E271" s="90"/>
      <c r="F271" s="90"/>
      <c r="G271" s="90">
        <v>0</v>
      </c>
      <c r="H271" s="93"/>
      <c r="I271" s="108">
        <f t="shared" ref="I271:I301" si="7">SUM(G271+H271)</f>
        <v>0</v>
      </c>
    </row>
    <row r="272" spans="1:10" ht="10.5" customHeight="1">
      <c r="A272" s="61"/>
      <c r="B272" s="89" t="s">
        <v>284</v>
      </c>
      <c r="C272" s="4" t="s">
        <v>285</v>
      </c>
      <c r="D272" s="90"/>
      <c r="E272" s="90"/>
      <c r="F272" s="90"/>
      <c r="G272" s="90">
        <v>0</v>
      </c>
      <c r="H272" s="93"/>
      <c r="I272" s="108">
        <f t="shared" si="7"/>
        <v>0</v>
      </c>
    </row>
    <row r="273" spans="1:9" ht="10.5" customHeight="1">
      <c r="A273" s="61"/>
      <c r="B273" s="89" t="s">
        <v>286</v>
      </c>
      <c r="C273" s="4" t="s">
        <v>287</v>
      </c>
      <c r="D273" s="90"/>
      <c r="E273" s="90"/>
      <c r="F273" s="90"/>
      <c r="G273" s="90">
        <v>0</v>
      </c>
      <c r="H273" s="93"/>
      <c r="I273" s="108">
        <f t="shared" si="7"/>
        <v>0</v>
      </c>
    </row>
    <row r="274" spans="1:9" ht="10.5" customHeight="1">
      <c r="A274" s="61"/>
      <c r="B274" s="89" t="s">
        <v>288</v>
      </c>
      <c r="C274" s="4" t="s">
        <v>289</v>
      </c>
      <c r="D274" s="90"/>
      <c r="E274" s="90"/>
      <c r="F274" s="90"/>
      <c r="G274" s="90">
        <v>0</v>
      </c>
      <c r="H274" s="93"/>
      <c r="I274" s="108">
        <f t="shared" si="7"/>
        <v>0</v>
      </c>
    </row>
    <row r="275" spans="1:9" ht="10.5" customHeight="1">
      <c r="A275" s="61"/>
      <c r="B275" s="89" t="s">
        <v>290</v>
      </c>
      <c r="C275" s="4" t="s">
        <v>291</v>
      </c>
      <c r="D275" s="90"/>
      <c r="E275" s="90"/>
      <c r="F275" s="90"/>
      <c r="G275" s="90">
        <v>0</v>
      </c>
      <c r="H275" s="93"/>
      <c r="I275" s="108">
        <f t="shared" si="7"/>
        <v>0</v>
      </c>
    </row>
    <row r="276" spans="1:9" ht="10.5" customHeight="1">
      <c r="A276" s="61"/>
      <c r="B276" s="89" t="s">
        <v>408</v>
      </c>
      <c r="C276" s="4" t="s">
        <v>409</v>
      </c>
      <c r="D276" s="90"/>
      <c r="E276" s="90"/>
      <c r="F276" s="90"/>
      <c r="G276" s="90">
        <v>0</v>
      </c>
      <c r="H276" s="93"/>
      <c r="I276" s="108">
        <f t="shared" si="7"/>
        <v>0</v>
      </c>
    </row>
    <row r="277" spans="1:9" ht="10.5" customHeight="1">
      <c r="A277" s="61"/>
      <c r="B277" s="89" t="s">
        <v>410</v>
      </c>
      <c r="C277" s="4" t="s">
        <v>411</v>
      </c>
      <c r="D277" s="90"/>
      <c r="E277" s="90"/>
      <c r="F277" s="90"/>
      <c r="G277" s="90">
        <v>0</v>
      </c>
      <c r="H277" s="93"/>
      <c r="I277" s="108">
        <f t="shared" si="7"/>
        <v>0</v>
      </c>
    </row>
    <row r="278" spans="1:9" ht="10.5" customHeight="1">
      <c r="A278" s="61"/>
      <c r="B278" s="89" t="s">
        <v>292</v>
      </c>
      <c r="C278" s="4" t="s">
        <v>293</v>
      </c>
      <c r="D278" s="90"/>
      <c r="E278" s="90"/>
      <c r="F278" s="90"/>
      <c r="G278" s="90">
        <v>0</v>
      </c>
      <c r="H278" s="93"/>
      <c r="I278" s="108">
        <f t="shared" si="7"/>
        <v>0</v>
      </c>
    </row>
    <row r="279" spans="1:9" ht="10.5" customHeight="1">
      <c r="A279" s="61"/>
      <c r="B279" s="89" t="s">
        <v>361</v>
      </c>
      <c r="C279" s="4" t="s">
        <v>362</v>
      </c>
      <c r="D279" s="90"/>
      <c r="E279" s="90"/>
      <c r="F279" s="90"/>
      <c r="G279" s="90">
        <v>0</v>
      </c>
      <c r="H279" s="93"/>
      <c r="I279" s="108">
        <f t="shared" si="7"/>
        <v>0</v>
      </c>
    </row>
    <row r="280" spans="1:9" ht="10.5" customHeight="1">
      <c r="A280" s="61"/>
      <c r="B280" s="89" t="s">
        <v>412</v>
      </c>
      <c r="C280" s="4" t="s">
        <v>413</v>
      </c>
      <c r="D280" s="90"/>
      <c r="E280" s="90"/>
      <c r="F280" s="90"/>
      <c r="G280" s="90">
        <v>0</v>
      </c>
      <c r="H280" s="93"/>
      <c r="I280" s="108">
        <f t="shared" si="7"/>
        <v>0</v>
      </c>
    </row>
    <row r="281" spans="1:9" ht="10.5" customHeight="1">
      <c r="A281" s="61"/>
      <c r="B281" s="89" t="s">
        <v>430</v>
      </c>
      <c r="C281" s="4" t="s">
        <v>431</v>
      </c>
      <c r="D281" s="90"/>
      <c r="E281" s="90"/>
      <c r="F281" s="90"/>
      <c r="G281" s="90">
        <v>0</v>
      </c>
      <c r="H281" s="93"/>
      <c r="I281" s="108">
        <f t="shared" si="7"/>
        <v>0</v>
      </c>
    </row>
    <row r="282" spans="1:9" ht="10.5" customHeight="1">
      <c r="A282" s="61"/>
      <c r="B282" s="89" t="s">
        <v>414</v>
      </c>
      <c r="C282" s="4" t="s">
        <v>415</v>
      </c>
      <c r="D282" s="90"/>
      <c r="E282" s="90"/>
      <c r="F282" s="90"/>
      <c r="G282" s="90">
        <v>0</v>
      </c>
      <c r="H282" s="93"/>
      <c r="I282" s="108">
        <f t="shared" si="7"/>
        <v>0</v>
      </c>
    </row>
    <row r="283" spans="1:9" ht="10.5" customHeight="1">
      <c r="A283" s="61"/>
      <c r="B283" s="89" t="s">
        <v>294</v>
      </c>
      <c r="C283" s="4" t="s">
        <v>295</v>
      </c>
      <c r="D283" s="90"/>
      <c r="E283" s="90"/>
      <c r="F283" s="90"/>
      <c r="G283" s="90">
        <v>0</v>
      </c>
      <c r="H283" s="93"/>
      <c r="I283" s="108">
        <f t="shared" si="7"/>
        <v>0</v>
      </c>
    </row>
    <row r="284" spans="1:9" ht="10.5" customHeight="1">
      <c r="A284" s="61"/>
      <c r="B284" s="89" t="s">
        <v>296</v>
      </c>
      <c r="C284" s="4" t="s">
        <v>297</v>
      </c>
      <c r="D284" s="90"/>
      <c r="E284" s="90"/>
      <c r="F284" s="90"/>
      <c r="G284" s="90">
        <v>0</v>
      </c>
      <c r="H284" s="93"/>
      <c r="I284" s="108">
        <f t="shared" si="7"/>
        <v>0</v>
      </c>
    </row>
    <row r="285" spans="1:9" ht="10.5" customHeight="1">
      <c r="A285" s="61"/>
      <c r="B285" s="89" t="s">
        <v>310</v>
      </c>
      <c r="C285" s="4" t="s">
        <v>311</v>
      </c>
      <c r="D285" s="90"/>
      <c r="E285" s="90"/>
      <c r="F285" s="90"/>
      <c r="G285" s="90">
        <v>0</v>
      </c>
      <c r="H285" s="93"/>
      <c r="I285" s="108">
        <f t="shared" si="7"/>
        <v>0</v>
      </c>
    </row>
    <row r="286" spans="1:9" ht="10.5" customHeight="1">
      <c r="A286" s="61"/>
      <c r="B286" s="89" t="s">
        <v>312</v>
      </c>
      <c r="C286" s="4" t="s">
        <v>313</v>
      </c>
      <c r="D286" s="90"/>
      <c r="E286" s="90"/>
      <c r="F286" s="90"/>
      <c r="G286" s="90">
        <v>0</v>
      </c>
      <c r="H286" s="93"/>
      <c r="I286" s="108">
        <f t="shared" si="7"/>
        <v>0</v>
      </c>
    </row>
    <row r="287" spans="1:9" ht="10.5" customHeight="1">
      <c r="A287" s="61"/>
      <c r="B287" s="89" t="s">
        <v>314</v>
      </c>
      <c r="C287" s="4" t="s">
        <v>315</v>
      </c>
      <c r="D287" s="90"/>
      <c r="E287" s="90"/>
      <c r="F287" s="90"/>
      <c r="G287" s="90">
        <v>0</v>
      </c>
      <c r="H287" s="93"/>
      <c r="I287" s="108">
        <f t="shared" si="7"/>
        <v>0</v>
      </c>
    </row>
    <row r="288" spans="1:9" ht="10.5" customHeight="1">
      <c r="A288" s="61"/>
      <c r="B288" s="89" t="s">
        <v>316</v>
      </c>
      <c r="C288" s="4" t="s">
        <v>317</v>
      </c>
      <c r="D288" s="90"/>
      <c r="E288" s="90"/>
      <c r="F288" s="90"/>
      <c r="G288" s="90">
        <v>0</v>
      </c>
      <c r="H288" s="93"/>
      <c r="I288" s="108">
        <f t="shared" si="7"/>
        <v>0</v>
      </c>
    </row>
    <row r="289" spans="1:9" ht="10.5" customHeight="1">
      <c r="A289" s="61"/>
      <c r="B289" s="89" t="s">
        <v>318</v>
      </c>
      <c r="C289" s="4" t="s">
        <v>319</v>
      </c>
      <c r="D289" s="90"/>
      <c r="E289" s="90"/>
      <c r="F289" s="90"/>
      <c r="G289" s="90">
        <v>0</v>
      </c>
      <c r="H289" s="93"/>
      <c r="I289" s="108">
        <f t="shared" si="7"/>
        <v>0</v>
      </c>
    </row>
    <row r="290" spans="1:9" ht="10.5" customHeight="1">
      <c r="A290" s="61"/>
      <c r="B290" s="89" t="s">
        <v>320</v>
      </c>
      <c r="C290" s="4" t="s">
        <v>321</v>
      </c>
      <c r="D290" s="90"/>
      <c r="E290" s="90"/>
      <c r="F290" s="90"/>
      <c r="G290" s="90">
        <v>17882.150000000001</v>
      </c>
      <c r="H290" s="93"/>
      <c r="I290" s="108">
        <f t="shared" si="7"/>
        <v>17882.150000000001</v>
      </c>
    </row>
    <row r="291" spans="1:9" ht="10.5" customHeight="1">
      <c r="A291" s="61"/>
      <c r="B291" s="89" t="s">
        <v>322</v>
      </c>
      <c r="C291" s="4" t="s">
        <v>323</v>
      </c>
      <c r="D291" s="90"/>
      <c r="E291" s="90"/>
      <c r="F291" s="90"/>
      <c r="G291" s="90">
        <v>0</v>
      </c>
      <c r="H291" s="93"/>
      <c r="I291" s="108">
        <f t="shared" si="7"/>
        <v>0</v>
      </c>
    </row>
    <row r="292" spans="1:9" ht="10.5" customHeight="1">
      <c r="A292" s="61"/>
      <c r="B292" s="89" t="s">
        <v>324</v>
      </c>
      <c r="C292" s="4" t="s">
        <v>325</v>
      </c>
      <c r="D292" s="90"/>
      <c r="E292" s="90"/>
      <c r="F292" s="90"/>
      <c r="G292" s="90">
        <v>0</v>
      </c>
      <c r="H292" s="93"/>
      <c r="I292" s="108">
        <f t="shared" si="7"/>
        <v>0</v>
      </c>
    </row>
    <row r="293" spans="1:9" ht="10.5" customHeight="1">
      <c r="A293" s="61"/>
      <c r="B293" s="89" t="s">
        <v>326</v>
      </c>
      <c r="C293" s="4" t="s">
        <v>327</v>
      </c>
      <c r="D293" s="90"/>
      <c r="E293" s="90"/>
      <c r="F293" s="90"/>
      <c r="G293" s="90">
        <v>0</v>
      </c>
      <c r="H293" s="93"/>
      <c r="I293" s="108">
        <f t="shared" si="7"/>
        <v>0</v>
      </c>
    </row>
    <row r="294" spans="1:9" ht="10.5" customHeight="1">
      <c r="A294" s="61"/>
      <c r="B294" s="89" t="s">
        <v>328</v>
      </c>
      <c r="C294" s="4" t="s">
        <v>329</v>
      </c>
      <c r="D294" s="90"/>
      <c r="E294" s="90"/>
      <c r="F294" s="90"/>
      <c r="G294" s="90">
        <v>0</v>
      </c>
      <c r="H294" s="93"/>
      <c r="I294" s="108">
        <f t="shared" si="7"/>
        <v>0</v>
      </c>
    </row>
    <row r="295" spans="1:9" ht="10.5" customHeight="1">
      <c r="A295" s="61"/>
      <c r="B295" s="89" t="s">
        <v>379</v>
      </c>
      <c r="C295" s="4" t="s">
        <v>436</v>
      </c>
      <c r="D295" s="90"/>
      <c r="E295" s="90"/>
      <c r="F295" s="90"/>
      <c r="G295" s="90">
        <v>0</v>
      </c>
      <c r="H295" s="93"/>
      <c r="I295" s="108">
        <f t="shared" si="7"/>
        <v>0</v>
      </c>
    </row>
    <row r="296" spans="1:9" ht="10.5" customHeight="1">
      <c r="A296" s="61"/>
      <c r="B296" s="89" t="s">
        <v>330</v>
      </c>
      <c r="C296" s="4" t="s">
        <v>331</v>
      </c>
      <c r="D296" s="90"/>
      <c r="E296" s="90"/>
      <c r="F296" s="90"/>
      <c r="G296" s="90">
        <v>0</v>
      </c>
      <c r="H296" s="93"/>
      <c r="I296" s="108">
        <f t="shared" si="7"/>
        <v>0</v>
      </c>
    </row>
    <row r="297" spans="1:9" ht="10.5" customHeight="1">
      <c r="A297" s="61"/>
      <c r="B297" s="89" t="s">
        <v>332</v>
      </c>
      <c r="C297" s="4" t="s">
        <v>333</v>
      </c>
      <c r="D297" s="90"/>
      <c r="E297" s="90"/>
      <c r="F297" s="90"/>
      <c r="G297" s="90">
        <v>0</v>
      </c>
      <c r="H297" s="93"/>
      <c r="I297" s="108">
        <f t="shared" si="7"/>
        <v>0</v>
      </c>
    </row>
    <row r="298" spans="1:9" ht="10.5" customHeight="1">
      <c r="A298" s="61"/>
      <c r="B298" s="89" t="s">
        <v>334</v>
      </c>
      <c r="C298" s="4" t="s">
        <v>335</v>
      </c>
      <c r="D298" s="90"/>
      <c r="E298" s="90"/>
      <c r="F298" s="90"/>
      <c r="G298" s="90">
        <v>0</v>
      </c>
      <c r="H298" s="93"/>
      <c r="I298" s="108">
        <f t="shared" si="7"/>
        <v>0</v>
      </c>
    </row>
    <row r="299" spans="1:9" ht="10.5" customHeight="1">
      <c r="A299" s="61"/>
      <c r="B299" s="89" t="s">
        <v>336</v>
      </c>
      <c r="C299" s="4" t="s">
        <v>337</v>
      </c>
      <c r="D299" s="90"/>
      <c r="E299" s="90"/>
      <c r="F299" s="90"/>
      <c r="G299" s="90">
        <v>0</v>
      </c>
      <c r="H299" s="93"/>
      <c r="I299" s="108">
        <f t="shared" si="7"/>
        <v>0</v>
      </c>
    </row>
    <row r="300" spans="1:9" ht="10.5" customHeight="1">
      <c r="A300" s="61"/>
      <c r="B300" s="89" t="s">
        <v>338</v>
      </c>
      <c r="C300" s="4" t="s">
        <v>339</v>
      </c>
      <c r="D300" s="90"/>
      <c r="E300" s="90"/>
      <c r="F300" s="90"/>
      <c r="G300" s="90">
        <v>0</v>
      </c>
      <c r="H300" s="93"/>
      <c r="I300" s="108">
        <f t="shared" si="7"/>
        <v>0</v>
      </c>
    </row>
    <row r="301" spans="1:9" ht="10.5" customHeight="1">
      <c r="A301" s="61"/>
      <c r="B301" s="89" t="s">
        <v>416</v>
      </c>
      <c r="C301" s="4" t="s">
        <v>417</v>
      </c>
      <c r="D301" s="90"/>
      <c r="E301" s="90"/>
      <c r="F301" s="90"/>
      <c r="G301" s="90">
        <v>0</v>
      </c>
      <c r="H301" s="93"/>
      <c r="I301" s="108">
        <f t="shared" si="7"/>
        <v>0</v>
      </c>
    </row>
    <row r="302" spans="1:9" ht="10.5" customHeight="1" thickBot="1">
      <c r="A302" s="61"/>
      <c r="B302" s="89" t="s">
        <v>418</v>
      </c>
      <c r="C302" s="4" t="s">
        <v>419</v>
      </c>
      <c r="D302" s="95"/>
      <c r="E302" s="95"/>
      <c r="F302" s="95"/>
      <c r="G302" s="95">
        <v>0</v>
      </c>
      <c r="H302" s="93"/>
      <c r="I302" s="108">
        <f>SUM(G302+H302)</f>
        <v>0</v>
      </c>
    </row>
    <row r="303" spans="1:9" ht="10.5" customHeight="1" thickTop="1" thickBot="1">
      <c r="A303" s="61"/>
      <c r="B303" s="89"/>
      <c r="C303" s="4" t="s">
        <v>439</v>
      </c>
      <c r="D303" s="36"/>
      <c r="E303" s="36"/>
      <c r="F303" s="36"/>
      <c r="G303" s="36">
        <f>SUM(G267:G302)</f>
        <v>17882.150000000001</v>
      </c>
      <c r="H303" s="36">
        <f>SUM(H267:H302)</f>
        <v>0</v>
      </c>
      <c r="I303" s="36">
        <f>G303+H303</f>
        <v>17882.150000000001</v>
      </c>
    </row>
    <row r="304" spans="1:9" ht="10.5" customHeight="1" thickTop="1">
      <c r="A304" s="61"/>
      <c r="B304" s="89"/>
      <c r="C304" s="4"/>
      <c r="D304" s="33"/>
      <c r="E304" s="33"/>
      <c r="F304" s="33"/>
      <c r="G304" s="33"/>
      <c r="H304" s="37"/>
      <c r="I304" s="53"/>
    </row>
    <row r="305" spans="1:10" ht="10.5" customHeight="1">
      <c r="A305" s="61" t="s">
        <v>440</v>
      </c>
      <c r="C305" s="4"/>
      <c r="D305" s="33"/>
      <c r="E305" s="33"/>
      <c r="F305" s="33"/>
      <c r="G305" s="33"/>
      <c r="H305" s="37"/>
      <c r="I305" s="53"/>
    </row>
    <row r="306" spans="1:10" s="82" customFormat="1">
      <c r="B306" s="83" t="s">
        <v>276</v>
      </c>
      <c r="C306" s="84" t="s">
        <v>277</v>
      </c>
      <c r="D306" s="85"/>
      <c r="E306" s="85"/>
      <c r="F306" s="85"/>
      <c r="G306" s="86">
        <f t="array" ref="G306">SUM(IF(CertFund&amp;CertProg&amp;CertObj=RIGHT(LEFT($A$2,7),2)&amp;LEFT(A305,4)&amp;B306,CertSalary))</f>
        <v>0</v>
      </c>
      <c r="H306" s="87"/>
      <c r="I306" s="88">
        <f>SUM(G306+H306)</f>
        <v>0</v>
      </c>
    </row>
    <row r="307" spans="1:10" s="82" customFormat="1">
      <c r="B307" s="83" t="s">
        <v>276</v>
      </c>
      <c r="C307" s="84" t="s">
        <v>278</v>
      </c>
      <c r="D307" s="85"/>
      <c r="E307" s="85"/>
      <c r="F307" s="85"/>
      <c r="G307" s="85">
        <v>0</v>
      </c>
      <c r="H307" s="87"/>
      <c r="I307" s="88">
        <f>SUM(G307+H307)</f>
        <v>0</v>
      </c>
    </row>
    <row r="308" spans="1:10" s="82" customFormat="1">
      <c r="A308" s="84"/>
      <c r="B308" s="83" t="s">
        <v>279</v>
      </c>
      <c r="C308" s="84" t="s">
        <v>280</v>
      </c>
      <c r="D308" s="85"/>
      <c r="E308" s="85"/>
      <c r="F308" s="85"/>
      <c r="G308" s="72">
        <f t="array" ref="G308">SUM(IF(CertFund&amp;CertProg&amp;CertObj=RIGHT(LEFT($A$2,7),2)&amp;LEFT(A305,4)&amp;B306,CertBen))</f>
        <v>0</v>
      </c>
      <c r="H308" s="87"/>
      <c r="I308" s="88">
        <f>SUM(G308+H308)</f>
        <v>0</v>
      </c>
    </row>
    <row r="309" spans="1:10">
      <c r="A309" s="4"/>
      <c r="B309" s="89" t="s">
        <v>279</v>
      </c>
      <c r="C309" s="4" t="s">
        <v>281</v>
      </c>
      <c r="D309" s="90"/>
      <c r="E309" s="90"/>
      <c r="F309" s="90"/>
      <c r="G309" s="90">
        <v>0</v>
      </c>
      <c r="H309" s="91"/>
      <c r="I309" s="92">
        <f>SUM(G309+H309)</f>
        <v>0</v>
      </c>
      <c r="J309" s="82"/>
    </row>
    <row r="310" spans="1:10" ht="10.5" customHeight="1">
      <c r="A310" s="61"/>
      <c r="B310" s="89" t="s">
        <v>282</v>
      </c>
      <c r="C310" s="4" t="s">
        <v>283</v>
      </c>
      <c r="D310" s="90"/>
      <c r="E310" s="90"/>
      <c r="F310" s="90"/>
      <c r="G310" s="90">
        <v>0</v>
      </c>
      <c r="H310" s="93"/>
      <c r="I310" s="108">
        <f t="shared" ref="I310:I336" si="8">SUM(G310+H310)</f>
        <v>0</v>
      </c>
    </row>
    <row r="311" spans="1:10" ht="10.5" customHeight="1">
      <c r="A311" s="61"/>
      <c r="B311" s="89" t="s">
        <v>284</v>
      </c>
      <c r="C311" s="4" t="s">
        <v>285</v>
      </c>
      <c r="D311" s="90"/>
      <c r="E311" s="90"/>
      <c r="F311" s="90"/>
      <c r="G311" s="90">
        <v>0</v>
      </c>
      <c r="H311" s="93"/>
      <c r="I311" s="108">
        <f t="shared" si="8"/>
        <v>0</v>
      </c>
    </row>
    <row r="312" spans="1:10" ht="10.5" customHeight="1">
      <c r="A312" s="61"/>
      <c r="B312" s="89" t="s">
        <v>286</v>
      </c>
      <c r="C312" s="4" t="s">
        <v>287</v>
      </c>
      <c r="D312" s="90"/>
      <c r="E312" s="90"/>
      <c r="F312" s="90"/>
      <c r="G312" s="90">
        <v>0</v>
      </c>
      <c r="H312" s="93"/>
      <c r="I312" s="108">
        <f t="shared" si="8"/>
        <v>0</v>
      </c>
    </row>
    <row r="313" spans="1:10" ht="10.5" customHeight="1">
      <c r="A313" s="61"/>
      <c r="B313" s="89" t="s">
        <v>288</v>
      </c>
      <c r="C313" s="4" t="s">
        <v>289</v>
      </c>
      <c r="D313" s="90"/>
      <c r="E313" s="90"/>
      <c r="F313" s="90"/>
      <c r="G313" s="90">
        <v>0</v>
      </c>
      <c r="H313" s="93"/>
      <c r="I313" s="108">
        <f t="shared" si="8"/>
        <v>0</v>
      </c>
    </row>
    <row r="314" spans="1:10" ht="10.5" customHeight="1">
      <c r="A314" s="61"/>
      <c r="B314" s="89" t="s">
        <v>290</v>
      </c>
      <c r="C314" s="4" t="s">
        <v>291</v>
      </c>
      <c r="D314" s="90"/>
      <c r="E314" s="90"/>
      <c r="F314" s="90"/>
      <c r="G314" s="90">
        <v>0</v>
      </c>
      <c r="H314" s="93"/>
      <c r="I314" s="108">
        <f t="shared" si="8"/>
        <v>0</v>
      </c>
    </row>
    <row r="315" spans="1:10" ht="10.5" customHeight="1">
      <c r="A315" s="61"/>
      <c r="B315" s="89" t="s">
        <v>296</v>
      </c>
      <c r="C315" s="4" t="s">
        <v>297</v>
      </c>
      <c r="D315" s="90"/>
      <c r="E315" s="90"/>
      <c r="F315" s="90"/>
      <c r="G315" s="90">
        <v>0</v>
      </c>
      <c r="H315" s="93"/>
      <c r="I315" s="108">
        <f t="shared" si="8"/>
        <v>0</v>
      </c>
    </row>
    <row r="316" spans="1:10" ht="10.5" customHeight="1">
      <c r="A316" s="61"/>
      <c r="B316" s="89">
        <v>521</v>
      </c>
      <c r="C316" s="4" t="s">
        <v>514</v>
      </c>
      <c r="D316" s="90"/>
      <c r="E316" s="90"/>
      <c r="F316" s="90"/>
      <c r="G316" s="90"/>
      <c r="H316" s="93"/>
      <c r="I316" s="108">
        <f t="shared" si="8"/>
        <v>0</v>
      </c>
    </row>
    <row r="317" spans="1:10" ht="10.5" customHeight="1">
      <c r="A317" s="61"/>
      <c r="B317" s="89">
        <v>525</v>
      </c>
      <c r="C317" s="4" t="s">
        <v>516</v>
      </c>
      <c r="D317" s="90"/>
      <c r="E317" s="90"/>
      <c r="F317" s="90"/>
      <c r="G317" s="90">
        <v>3500</v>
      </c>
      <c r="H317" s="93"/>
      <c r="I317" s="108">
        <f t="shared" si="8"/>
        <v>3500</v>
      </c>
    </row>
    <row r="318" spans="1:10" ht="10.5" customHeight="1">
      <c r="A318" s="61"/>
      <c r="B318" s="89">
        <v>526</v>
      </c>
      <c r="C318" s="4" t="s">
        <v>515</v>
      </c>
      <c r="D318" s="90"/>
      <c r="E318" s="90"/>
      <c r="F318" s="90"/>
      <c r="G318" s="90"/>
      <c r="H318" s="93"/>
      <c r="I318" s="108">
        <f t="shared" si="8"/>
        <v>0</v>
      </c>
    </row>
    <row r="319" spans="1:10" ht="10.5" customHeight="1">
      <c r="A319" s="61"/>
      <c r="B319" s="89" t="s">
        <v>310</v>
      </c>
      <c r="C319" s="4" t="s">
        <v>311</v>
      </c>
      <c r="D319" s="90"/>
      <c r="E319" s="90"/>
      <c r="F319" s="90"/>
      <c r="G319" s="90">
        <v>0</v>
      </c>
      <c r="H319" s="93"/>
      <c r="I319" s="108">
        <f t="shared" si="8"/>
        <v>0</v>
      </c>
    </row>
    <row r="320" spans="1:10" ht="10.5" customHeight="1">
      <c r="A320" s="61"/>
      <c r="B320" s="89" t="s">
        <v>312</v>
      </c>
      <c r="C320" s="4" t="s">
        <v>313</v>
      </c>
      <c r="D320" s="90"/>
      <c r="E320" s="90"/>
      <c r="F320" s="90"/>
      <c r="G320" s="90">
        <v>0</v>
      </c>
      <c r="H320" s="93"/>
      <c r="I320" s="108">
        <f t="shared" si="8"/>
        <v>0</v>
      </c>
    </row>
    <row r="321" spans="1:9" ht="10.5" customHeight="1">
      <c r="A321" s="61"/>
      <c r="B321" s="89" t="s">
        <v>314</v>
      </c>
      <c r="C321" s="4" t="s">
        <v>315</v>
      </c>
      <c r="D321" s="90"/>
      <c r="E321" s="90"/>
      <c r="F321" s="90"/>
      <c r="G321" s="90">
        <v>0</v>
      </c>
      <c r="H321" s="93"/>
      <c r="I321" s="108">
        <f t="shared" si="8"/>
        <v>0</v>
      </c>
    </row>
    <row r="322" spans="1:9" ht="10.5" customHeight="1">
      <c r="A322" s="61"/>
      <c r="B322" s="89" t="s">
        <v>316</v>
      </c>
      <c r="C322" s="4" t="s">
        <v>317</v>
      </c>
      <c r="D322" s="90"/>
      <c r="E322" s="90"/>
      <c r="F322" s="90"/>
      <c r="G322" s="90">
        <v>0</v>
      </c>
      <c r="H322" s="93"/>
      <c r="I322" s="108">
        <f t="shared" si="8"/>
        <v>0</v>
      </c>
    </row>
    <row r="323" spans="1:9" ht="10.5" customHeight="1">
      <c r="A323" s="61"/>
      <c r="B323" s="89" t="s">
        <v>318</v>
      </c>
      <c r="C323" s="4" t="s">
        <v>319</v>
      </c>
      <c r="D323" s="90"/>
      <c r="E323" s="90"/>
      <c r="F323" s="90"/>
      <c r="G323" s="90">
        <v>0</v>
      </c>
      <c r="H323" s="93"/>
      <c r="I323" s="108">
        <f t="shared" si="8"/>
        <v>0</v>
      </c>
    </row>
    <row r="324" spans="1:9" ht="10.5" customHeight="1">
      <c r="A324" s="61"/>
      <c r="B324" s="89" t="s">
        <v>320</v>
      </c>
      <c r="C324" s="4" t="s">
        <v>321</v>
      </c>
      <c r="D324" s="90"/>
      <c r="E324" s="90"/>
      <c r="F324" s="90"/>
      <c r="G324" s="90">
        <v>0</v>
      </c>
      <c r="H324" s="93"/>
      <c r="I324" s="108">
        <f t="shared" si="8"/>
        <v>0</v>
      </c>
    </row>
    <row r="325" spans="1:9" ht="10.5" customHeight="1">
      <c r="A325" s="61"/>
      <c r="B325" s="89" t="s">
        <v>426</v>
      </c>
      <c r="C325" s="4" t="s">
        <v>427</v>
      </c>
      <c r="D325" s="90"/>
      <c r="E325" s="90"/>
      <c r="F325" s="90"/>
      <c r="G325" s="90">
        <v>0</v>
      </c>
      <c r="H325" s="93"/>
      <c r="I325" s="108">
        <f t="shared" si="8"/>
        <v>0</v>
      </c>
    </row>
    <row r="326" spans="1:9" ht="10.5" customHeight="1">
      <c r="A326" s="61"/>
      <c r="B326" s="89" t="s">
        <v>322</v>
      </c>
      <c r="C326" s="4" t="s">
        <v>323</v>
      </c>
      <c r="D326" s="90"/>
      <c r="E326" s="90"/>
      <c r="F326" s="90"/>
      <c r="G326" s="90">
        <v>0</v>
      </c>
      <c r="H326" s="93"/>
      <c r="I326" s="108">
        <f t="shared" si="8"/>
        <v>0</v>
      </c>
    </row>
    <row r="327" spans="1:9" ht="10.5" customHeight="1">
      <c r="A327" s="61"/>
      <c r="B327" s="89" t="s">
        <v>324</v>
      </c>
      <c r="C327" s="4" t="s">
        <v>325</v>
      </c>
      <c r="D327" s="90"/>
      <c r="E327" s="90"/>
      <c r="F327" s="90"/>
      <c r="G327" s="90">
        <v>0</v>
      </c>
      <c r="H327" s="93"/>
      <c r="I327" s="108">
        <f t="shared" si="8"/>
        <v>0</v>
      </c>
    </row>
    <row r="328" spans="1:9" ht="10.5" customHeight="1">
      <c r="A328" s="61"/>
      <c r="B328" s="89" t="s">
        <v>326</v>
      </c>
      <c r="C328" s="4" t="s">
        <v>327</v>
      </c>
      <c r="D328" s="90"/>
      <c r="E328" s="90"/>
      <c r="F328" s="90"/>
      <c r="G328" s="90">
        <v>0</v>
      </c>
      <c r="H328" s="93"/>
      <c r="I328" s="108">
        <f t="shared" si="8"/>
        <v>0</v>
      </c>
    </row>
    <row r="329" spans="1:9" ht="10.5" customHeight="1">
      <c r="A329" s="61"/>
      <c r="B329" s="89" t="s">
        <v>328</v>
      </c>
      <c r="C329" s="4" t="s">
        <v>329</v>
      </c>
      <c r="D329" s="90"/>
      <c r="E329" s="90"/>
      <c r="F329" s="90"/>
      <c r="G329" s="90">
        <v>0</v>
      </c>
      <c r="H329" s="93"/>
      <c r="I329" s="108">
        <f t="shared" si="8"/>
        <v>0</v>
      </c>
    </row>
    <row r="330" spans="1:9" ht="10.5" customHeight="1">
      <c r="A330" s="61"/>
      <c r="B330" s="89" t="s">
        <v>330</v>
      </c>
      <c r="C330" s="4" t="s">
        <v>331</v>
      </c>
      <c r="D330" s="90"/>
      <c r="E330" s="90"/>
      <c r="F330" s="90"/>
      <c r="G330" s="90">
        <v>0</v>
      </c>
      <c r="H330" s="93"/>
      <c r="I330" s="108">
        <f t="shared" si="8"/>
        <v>0</v>
      </c>
    </row>
    <row r="331" spans="1:9" ht="10.5" customHeight="1">
      <c r="A331" s="61"/>
      <c r="B331" s="89" t="s">
        <v>332</v>
      </c>
      <c r="C331" s="4" t="s">
        <v>333</v>
      </c>
      <c r="D331" s="90"/>
      <c r="E331" s="90"/>
      <c r="F331" s="90"/>
      <c r="G331" s="90">
        <v>0</v>
      </c>
      <c r="H331" s="93"/>
      <c r="I331" s="108">
        <f t="shared" si="8"/>
        <v>0</v>
      </c>
    </row>
    <row r="332" spans="1:9" ht="10.5" customHeight="1">
      <c r="A332" s="61"/>
      <c r="B332" s="89" t="s">
        <v>334</v>
      </c>
      <c r="C332" s="4" t="s">
        <v>335</v>
      </c>
      <c r="D332" s="90"/>
      <c r="E332" s="90"/>
      <c r="F332" s="90"/>
      <c r="G332" s="90">
        <v>0</v>
      </c>
      <c r="H332" s="93"/>
      <c r="I332" s="108">
        <f t="shared" si="8"/>
        <v>0</v>
      </c>
    </row>
    <row r="333" spans="1:9" ht="10.5" customHeight="1">
      <c r="A333" s="61"/>
      <c r="B333" s="89" t="s">
        <v>336</v>
      </c>
      <c r="C333" s="4" t="s">
        <v>337</v>
      </c>
      <c r="D333" s="90"/>
      <c r="E333" s="90"/>
      <c r="F333" s="90"/>
      <c r="G333" s="90">
        <v>0</v>
      </c>
      <c r="H333" s="93"/>
      <c r="I333" s="108">
        <f t="shared" si="8"/>
        <v>0</v>
      </c>
    </row>
    <row r="334" spans="1:9" ht="10.5" customHeight="1">
      <c r="A334" s="61"/>
      <c r="B334" s="89" t="s">
        <v>338</v>
      </c>
      <c r="C334" s="4" t="s">
        <v>339</v>
      </c>
      <c r="D334" s="90"/>
      <c r="E334" s="90"/>
      <c r="F334" s="90"/>
      <c r="G334" s="90">
        <v>0</v>
      </c>
      <c r="H334" s="93"/>
      <c r="I334" s="108">
        <f t="shared" si="8"/>
        <v>0</v>
      </c>
    </row>
    <row r="335" spans="1:9" ht="10.5" customHeight="1">
      <c r="A335" s="61"/>
      <c r="B335" s="89" t="s">
        <v>416</v>
      </c>
      <c r="C335" s="4" t="s">
        <v>417</v>
      </c>
      <c r="D335" s="90"/>
      <c r="E335" s="90"/>
      <c r="F335" s="90"/>
      <c r="G335" s="90">
        <v>0</v>
      </c>
      <c r="H335" s="93"/>
      <c r="I335" s="108">
        <f t="shared" si="8"/>
        <v>0</v>
      </c>
    </row>
    <row r="336" spans="1:9" ht="10.5" customHeight="1" thickBot="1">
      <c r="A336" s="61"/>
      <c r="B336" s="89" t="s">
        <v>418</v>
      </c>
      <c r="C336" s="4" t="s">
        <v>419</v>
      </c>
      <c r="D336" s="95"/>
      <c r="E336" s="95"/>
      <c r="F336" s="95"/>
      <c r="G336" s="95">
        <v>0</v>
      </c>
      <c r="H336" s="93"/>
      <c r="I336" s="108">
        <f t="shared" si="8"/>
        <v>0</v>
      </c>
    </row>
    <row r="337" spans="1:10" ht="14" customHeight="1" thickTop="1" thickBot="1">
      <c r="A337" s="61"/>
      <c r="B337" s="89"/>
      <c r="C337" s="4" t="s">
        <v>441</v>
      </c>
      <c r="D337" s="36"/>
      <c r="E337" s="36"/>
      <c r="F337" s="36"/>
      <c r="G337" s="36">
        <f>SUM(G306:G336)</f>
        <v>3500</v>
      </c>
      <c r="H337" s="36">
        <f>SUM(H306:H336)</f>
        <v>0</v>
      </c>
      <c r="I337" s="36">
        <f>G337+H337</f>
        <v>3500</v>
      </c>
    </row>
    <row r="338" spans="1:10" ht="10.5" customHeight="1" thickTop="1">
      <c r="A338" s="61"/>
      <c r="B338" s="89"/>
      <c r="C338" s="4"/>
      <c r="D338" s="33"/>
      <c r="E338" s="33"/>
      <c r="F338" s="33"/>
      <c r="G338" s="33"/>
      <c r="H338" s="37"/>
      <c r="I338" s="53"/>
    </row>
    <row r="339" spans="1:10" ht="10.5" customHeight="1">
      <c r="A339" s="61" t="s">
        <v>442</v>
      </c>
      <c r="C339" s="4"/>
      <c r="D339" s="33"/>
      <c r="E339" s="33"/>
      <c r="F339" s="33"/>
      <c r="G339" s="33"/>
      <c r="H339" s="37"/>
      <c r="I339" s="53"/>
    </row>
    <row r="340" spans="1:10" s="82" customFormat="1">
      <c r="B340" s="83" t="s">
        <v>276</v>
      </c>
      <c r="C340" s="84" t="s">
        <v>277</v>
      </c>
      <c r="D340" s="85"/>
      <c r="E340" s="85"/>
      <c r="F340" s="85"/>
      <c r="G340" s="86">
        <f t="array" ref="G340">SUM(IF(CertFund&amp;CertProg&amp;CertObj=RIGHT(LEFT($A$2,7),2)&amp;LEFT(A339,4)&amp;B340,CertSalary))</f>
        <v>0</v>
      </c>
      <c r="H340" s="87"/>
      <c r="I340" s="88">
        <f>SUM(G340+H340)</f>
        <v>0</v>
      </c>
    </row>
    <row r="341" spans="1:10" s="82" customFormat="1">
      <c r="B341" s="83" t="s">
        <v>276</v>
      </c>
      <c r="C341" s="84" t="s">
        <v>278</v>
      </c>
      <c r="D341" s="85"/>
      <c r="E341" s="85"/>
      <c r="F341" s="85"/>
      <c r="G341" s="85">
        <v>0</v>
      </c>
      <c r="H341" s="87"/>
      <c r="I341" s="88">
        <f>SUM(G341+H341)</f>
        <v>0</v>
      </c>
    </row>
    <row r="342" spans="1:10" s="82" customFormat="1">
      <c r="A342" s="84"/>
      <c r="B342" s="83" t="s">
        <v>279</v>
      </c>
      <c r="C342" s="84" t="s">
        <v>280</v>
      </c>
      <c r="D342" s="85"/>
      <c r="E342" s="85"/>
      <c r="F342" s="85"/>
      <c r="G342" s="72">
        <f t="array" ref="G342">SUM(IF(CertFund&amp;CertProg&amp;CertObj=RIGHT(LEFT($A$2,7),2)&amp;LEFT(A339,4)&amp;B340,CertBen))</f>
        <v>0</v>
      </c>
      <c r="H342" s="87"/>
      <c r="I342" s="88">
        <f>SUM(G342+H342)</f>
        <v>0</v>
      </c>
    </row>
    <row r="343" spans="1:10">
      <c r="A343" s="4"/>
      <c r="B343" s="89" t="s">
        <v>279</v>
      </c>
      <c r="C343" s="4" t="s">
        <v>281</v>
      </c>
      <c r="D343" s="90"/>
      <c r="E343" s="90"/>
      <c r="F343" s="90"/>
      <c r="G343" s="90">
        <v>0</v>
      </c>
      <c r="H343" s="91"/>
      <c r="I343" s="92">
        <f>SUM(G343+H343)</f>
        <v>0</v>
      </c>
      <c r="J343" s="82"/>
    </row>
    <row r="344" spans="1:10" ht="10.5" customHeight="1">
      <c r="A344" s="61"/>
      <c r="B344" s="89" t="s">
        <v>282</v>
      </c>
      <c r="C344" s="4" t="s">
        <v>283</v>
      </c>
      <c r="D344" s="90"/>
      <c r="E344" s="90"/>
      <c r="F344" s="90"/>
      <c r="G344" s="90">
        <v>0</v>
      </c>
      <c r="H344" s="93"/>
      <c r="I344" s="108">
        <f t="shared" ref="I344:I366" si="9">SUM(G344+H344)</f>
        <v>0</v>
      </c>
    </row>
    <row r="345" spans="1:10" ht="10.5" customHeight="1">
      <c r="A345" s="61"/>
      <c r="B345" s="89" t="s">
        <v>284</v>
      </c>
      <c r="C345" s="4" t="s">
        <v>285</v>
      </c>
      <c r="D345" s="90"/>
      <c r="E345" s="90"/>
      <c r="F345" s="90"/>
      <c r="G345" s="90">
        <v>0</v>
      </c>
      <c r="H345" s="93"/>
      <c r="I345" s="108">
        <f t="shared" si="9"/>
        <v>0</v>
      </c>
    </row>
    <row r="346" spans="1:10" ht="10.5" customHeight="1">
      <c r="A346" s="61"/>
      <c r="B346" s="89" t="s">
        <v>286</v>
      </c>
      <c r="C346" s="4" t="s">
        <v>287</v>
      </c>
      <c r="D346" s="90"/>
      <c r="E346" s="90"/>
      <c r="F346" s="90"/>
      <c r="G346" s="90">
        <v>0</v>
      </c>
      <c r="H346" s="93"/>
      <c r="I346" s="108">
        <f t="shared" si="9"/>
        <v>0</v>
      </c>
    </row>
    <row r="347" spans="1:10" ht="10.5" customHeight="1">
      <c r="A347" s="61"/>
      <c r="B347" s="89" t="s">
        <v>288</v>
      </c>
      <c r="C347" s="4" t="s">
        <v>289</v>
      </c>
      <c r="D347" s="90"/>
      <c r="E347" s="90"/>
      <c r="F347" s="90"/>
      <c r="G347" s="90">
        <v>0</v>
      </c>
      <c r="H347" s="93"/>
      <c r="I347" s="108">
        <f t="shared" si="9"/>
        <v>0</v>
      </c>
    </row>
    <row r="348" spans="1:10" ht="10.5" customHeight="1">
      <c r="A348" s="61"/>
      <c r="B348" s="89" t="s">
        <v>290</v>
      </c>
      <c r="C348" s="4" t="s">
        <v>291</v>
      </c>
      <c r="D348" s="90"/>
      <c r="E348" s="90"/>
      <c r="F348" s="90"/>
      <c r="G348" s="90">
        <v>0</v>
      </c>
      <c r="H348" s="93"/>
      <c r="I348" s="108">
        <f t="shared" si="9"/>
        <v>0</v>
      </c>
    </row>
    <row r="349" spans="1:10" ht="10.5" customHeight="1">
      <c r="A349" s="61"/>
      <c r="B349" s="94" t="s">
        <v>296</v>
      </c>
      <c r="C349" s="31" t="s">
        <v>297</v>
      </c>
      <c r="D349" s="90"/>
      <c r="E349" s="90"/>
      <c r="F349" s="90"/>
      <c r="G349" s="90">
        <v>0</v>
      </c>
      <c r="H349" s="93"/>
      <c r="I349" s="108">
        <f t="shared" si="9"/>
        <v>0</v>
      </c>
    </row>
    <row r="350" spans="1:10" ht="10.5" customHeight="1">
      <c r="A350" s="61"/>
      <c r="B350" s="89" t="s">
        <v>310</v>
      </c>
      <c r="C350" s="4" t="s">
        <v>311</v>
      </c>
      <c r="D350" s="90"/>
      <c r="E350" s="90"/>
      <c r="F350" s="90"/>
      <c r="G350" s="90">
        <v>0</v>
      </c>
      <c r="H350" s="93"/>
      <c r="I350" s="108">
        <f t="shared" si="9"/>
        <v>0</v>
      </c>
    </row>
    <row r="351" spans="1:10" ht="10.5" customHeight="1">
      <c r="A351" s="61"/>
      <c r="B351" s="89" t="s">
        <v>312</v>
      </c>
      <c r="C351" s="4" t="s">
        <v>313</v>
      </c>
      <c r="D351" s="90"/>
      <c r="E351" s="90"/>
      <c r="F351" s="90"/>
      <c r="G351" s="90">
        <v>0</v>
      </c>
      <c r="H351" s="93"/>
      <c r="I351" s="108">
        <f t="shared" si="9"/>
        <v>0</v>
      </c>
    </row>
    <row r="352" spans="1:10" ht="10.5" customHeight="1">
      <c r="A352" s="61"/>
      <c r="B352" s="89" t="s">
        <v>314</v>
      </c>
      <c r="C352" s="4" t="s">
        <v>315</v>
      </c>
      <c r="D352" s="90"/>
      <c r="E352" s="90"/>
      <c r="F352" s="90"/>
      <c r="G352" s="90">
        <v>0</v>
      </c>
      <c r="H352" s="93"/>
      <c r="I352" s="108">
        <f t="shared" si="9"/>
        <v>0</v>
      </c>
    </row>
    <row r="353" spans="1:9" ht="10.5" customHeight="1">
      <c r="A353" s="61"/>
      <c r="B353" s="89" t="s">
        <v>316</v>
      </c>
      <c r="C353" s="4" t="s">
        <v>317</v>
      </c>
      <c r="D353" s="90"/>
      <c r="E353" s="90"/>
      <c r="F353" s="90"/>
      <c r="G353" s="90">
        <v>0</v>
      </c>
      <c r="H353" s="93"/>
      <c r="I353" s="108">
        <f t="shared" si="9"/>
        <v>0</v>
      </c>
    </row>
    <row r="354" spans="1:9" ht="10.5" customHeight="1">
      <c r="A354" s="61"/>
      <c r="B354" s="89" t="s">
        <v>318</v>
      </c>
      <c r="C354" s="4" t="s">
        <v>319</v>
      </c>
      <c r="D354" s="90"/>
      <c r="E354" s="90"/>
      <c r="F354" s="90"/>
      <c r="G354" s="90">
        <v>0</v>
      </c>
      <c r="H354" s="93"/>
      <c r="I354" s="108">
        <f t="shared" si="9"/>
        <v>0</v>
      </c>
    </row>
    <row r="355" spans="1:9" ht="10.5" customHeight="1">
      <c r="A355" s="61"/>
      <c r="B355" s="89" t="s">
        <v>320</v>
      </c>
      <c r="C355" s="4" t="s">
        <v>321</v>
      </c>
      <c r="D355" s="90"/>
      <c r="E355" s="90"/>
      <c r="F355" s="90"/>
      <c r="G355" s="90">
        <v>0</v>
      </c>
      <c r="H355" s="93"/>
      <c r="I355" s="108">
        <f t="shared" si="9"/>
        <v>0</v>
      </c>
    </row>
    <row r="356" spans="1:9" ht="10.5" customHeight="1">
      <c r="A356" s="61"/>
      <c r="B356" s="89" t="s">
        <v>322</v>
      </c>
      <c r="C356" s="4" t="s">
        <v>323</v>
      </c>
      <c r="D356" s="90"/>
      <c r="E356" s="90"/>
      <c r="F356" s="90"/>
      <c r="G356" s="90">
        <v>0</v>
      </c>
      <c r="H356" s="93"/>
      <c r="I356" s="108">
        <f t="shared" si="9"/>
        <v>0</v>
      </c>
    </row>
    <row r="357" spans="1:9" ht="10.5" customHeight="1">
      <c r="A357" s="61"/>
      <c r="B357" s="89" t="s">
        <v>324</v>
      </c>
      <c r="C357" s="4" t="s">
        <v>325</v>
      </c>
      <c r="D357" s="90"/>
      <c r="E357" s="90"/>
      <c r="F357" s="90"/>
      <c r="G357" s="90">
        <v>0</v>
      </c>
      <c r="H357" s="93"/>
      <c r="I357" s="108">
        <f t="shared" si="9"/>
        <v>0</v>
      </c>
    </row>
    <row r="358" spans="1:9" ht="10.5" customHeight="1">
      <c r="A358" s="61"/>
      <c r="B358" s="89" t="s">
        <v>326</v>
      </c>
      <c r="C358" s="4" t="s">
        <v>327</v>
      </c>
      <c r="D358" s="90"/>
      <c r="E358" s="90"/>
      <c r="F358" s="90"/>
      <c r="G358" s="90">
        <v>0</v>
      </c>
      <c r="H358" s="93"/>
      <c r="I358" s="108">
        <f t="shared" si="9"/>
        <v>0</v>
      </c>
    </row>
    <row r="359" spans="1:9" ht="10.5" customHeight="1">
      <c r="A359" s="61"/>
      <c r="B359" s="89" t="s">
        <v>328</v>
      </c>
      <c r="C359" s="4" t="s">
        <v>329</v>
      </c>
      <c r="D359" s="90"/>
      <c r="E359" s="90"/>
      <c r="F359" s="90"/>
      <c r="G359" s="90">
        <v>0</v>
      </c>
      <c r="H359" s="93"/>
      <c r="I359" s="108">
        <f t="shared" si="9"/>
        <v>0</v>
      </c>
    </row>
    <row r="360" spans="1:9" ht="10.5" customHeight="1">
      <c r="A360" s="61"/>
      <c r="B360" s="89" t="s">
        <v>330</v>
      </c>
      <c r="C360" s="4" t="s">
        <v>331</v>
      </c>
      <c r="D360" s="90"/>
      <c r="E360" s="90"/>
      <c r="F360" s="90"/>
      <c r="G360" s="90">
        <v>0</v>
      </c>
      <c r="H360" s="93"/>
      <c r="I360" s="108">
        <f t="shared" si="9"/>
        <v>0</v>
      </c>
    </row>
    <row r="361" spans="1:9" ht="10.5" customHeight="1">
      <c r="A361" s="61"/>
      <c r="B361" s="89" t="s">
        <v>332</v>
      </c>
      <c r="C361" s="4" t="s">
        <v>333</v>
      </c>
      <c r="D361" s="90"/>
      <c r="E361" s="90"/>
      <c r="F361" s="90"/>
      <c r="G361" s="90">
        <v>0</v>
      </c>
      <c r="H361" s="93"/>
      <c r="I361" s="108">
        <f t="shared" si="9"/>
        <v>0</v>
      </c>
    </row>
    <row r="362" spans="1:9" ht="10.5" customHeight="1">
      <c r="A362" s="61"/>
      <c r="B362" s="89" t="s">
        <v>334</v>
      </c>
      <c r="C362" s="4" t="s">
        <v>335</v>
      </c>
      <c r="D362" s="90"/>
      <c r="E362" s="90"/>
      <c r="F362" s="90"/>
      <c r="G362" s="90">
        <v>0</v>
      </c>
      <c r="H362" s="93"/>
      <c r="I362" s="108">
        <f t="shared" si="9"/>
        <v>0</v>
      </c>
    </row>
    <row r="363" spans="1:9" ht="10.5" customHeight="1">
      <c r="A363" s="61"/>
      <c r="B363" s="89" t="s">
        <v>336</v>
      </c>
      <c r="C363" s="4" t="s">
        <v>337</v>
      </c>
      <c r="D363" s="90"/>
      <c r="E363" s="90"/>
      <c r="F363" s="90"/>
      <c r="G363" s="90">
        <v>0</v>
      </c>
      <c r="H363" s="93"/>
      <c r="I363" s="108">
        <f t="shared" si="9"/>
        <v>0</v>
      </c>
    </row>
    <row r="364" spans="1:9" ht="10.5" customHeight="1">
      <c r="A364" s="61"/>
      <c r="B364" s="89" t="s">
        <v>338</v>
      </c>
      <c r="C364" s="4" t="s">
        <v>339</v>
      </c>
      <c r="D364" s="90"/>
      <c r="E364" s="90"/>
      <c r="F364" s="90"/>
      <c r="G364" s="90">
        <v>0</v>
      </c>
      <c r="H364" s="93"/>
      <c r="I364" s="108">
        <f t="shared" si="9"/>
        <v>0</v>
      </c>
    </row>
    <row r="365" spans="1:9" ht="10.5" customHeight="1">
      <c r="A365" s="61"/>
      <c r="B365" s="89" t="s">
        <v>416</v>
      </c>
      <c r="C365" s="4" t="s">
        <v>417</v>
      </c>
      <c r="D365" s="90"/>
      <c r="E365" s="90"/>
      <c r="F365" s="90"/>
      <c r="G365" s="90">
        <v>0</v>
      </c>
      <c r="H365" s="93"/>
      <c r="I365" s="108">
        <f t="shared" si="9"/>
        <v>0</v>
      </c>
    </row>
    <row r="366" spans="1:9" ht="10.5" customHeight="1" thickBot="1">
      <c r="A366" s="61"/>
      <c r="B366" s="89" t="s">
        <v>418</v>
      </c>
      <c r="C366" s="4" t="s">
        <v>419</v>
      </c>
      <c r="D366" s="95"/>
      <c r="E366" s="95"/>
      <c r="F366" s="95"/>
      <c r="G366" s="95">
        <v>0</v>
      </c>
      <c r="H366" s="93"/>
      <c r="I366" s="108">
        <f t="shared" si="9"/>
        <v>0</v>
      </c>
    </row>
    <row r="367" spans="1:9" ht="10.5" customHeight="1" thickTop="1" thickBot="1">
      <c r="A367" s="61"/>
      <c r="B367" s="89"/>
      <c r="C367" s="4" t="s">
        <v>443</v>
      </c>
      <c r="D367" s="36"/>
      <c r="E367" s="36"/>
      <c r="F367" s="36"/>
      <c r="G367" s="36">
        <f>SUM(G340:G366)</f>
        <v>0</v>
      </c>
      <c r="H367" s="36">
        <f>SUM(H340:H366)</f>
        <v>0</v>
      </c>
      <c r="I367" s="36">
        <f>G367+H367</f>
        <v>0</v>
      </c>
    </row>
    <row r="368" spans="1:9" ht="10.5" customHeight="1" thickTop="1">
      <c r="A368" s="61"/>
      <c r="B368" s="89"/>
      <c r="C368" s="4"/>
      <c r="D368" s="33"/>
      <c r="E368" s="33"/>
      <c r="F368" s="33"/>
      <c r="G368" s="33"/>
      <c r="H368" s="33"/>
      <c r="I368" s="34"/>
    </row>
    <row r="369" spans="1:10" ht="10.5" customHeight="1">
      <c r="A369" s="61" t="s">
        <v>444</v>
      </c>
      <c r="C369" s="4"/>
      <c r="D369" s="33"/>
      <c r="E369" s="33"/>
      <c r="F369" s="33"/>
      <c r="G369" s="33"/>
      <c r="H369" s="37"/>
      <c r="I369" s="53"/>
    </row>
    <row r="370" spans="1:10" s="82" customFormat="1">
      <c r="B370" s="83" t="s">
        <v>276</v>
      </c>
      <c r="C370" s="84" t="s">
        <v>277</v>
      </c>
      <c r="D370" s="85"/>
      <c r="E370" s="85"/>
      <c r="F370" s="85"/>
      <c r="G370" s="86">
        <f t="array" ref="G370">SUM(IF(CertFund&amp;CertProg&amp;CertObj=RIGHT(LEFT($A$2,7),2)&amp;LEFT(A369,4)&amp;B370,CertSalary))</f>
        <v>0</v>
      </c>
      <c r="H370" s="87"/>
      <c r="I370" s="88">
        <f>SUM(G370+H370)</f>
        <v>0</v>
      </c>
    </row>
    <row r="371" spans="1:10" s="82" customFormat="1">
      <c r="B371" s="83" t="s">
        <v>276</v>
      </c>
      <c r="C371" s="84" t="s">
        <v>278</v>
      </c>
      <c r="D371" s="85"/>
      <c r="E371" s="85"/>
      <c r="F371" s="85"/>
      <c r="G371" s="85">
        <v>0</v>
      </c>
      <c r="H371" s="87"/>
      <c r="I371" s="88">
        <f>SUM(G371+H371)</f>
        <v>0</v>
      </c>
    </row>
    <row r="372" spans="1:10" s="82" customFormat="1">
      <c r="A372" s="84"/>
      <c r="B372" s="83" t="s">
        <v>279</v>
      </c>
      <c r="C372" s="84" t="s">
        <v>280</v>
      </c>
      <c r="D372" s="85"/>
      <c r="E372" s="85"/>
      <c r="F372" s="85"/>
      <c r="G372" s="72">
        <f t="array" ref="G372">SUM(IF(CertFund&amp;CertProg&amp;CertObj=RIGHT(LEFT($A$2,7),2)&amp;LEFT(A369,4)&amp;B370,CertBen))</f>
        <v>0</v>
      </c>
      <c r="H372" s="87"/>
      <c r="I372" s="88">
        <f>SUM(G372+H372)</f>
        <v>0</v>
      </c>
    </row>
    <row r="373" spans="1:10">
      <c r="A373" s="4"/>
      <c r="B373" s="89" t="s">
        <v>279</v>
      </c>
      <c r="C373" s="4" t="s">
        <v>281</v>
      </c>
      <c r="D373" s="90"/>
      <c r="E373" s="90"/>
      <c r="F373" s="90"/>
      <c r="G373" s="90">
        <v>0</v>
      </c>
      <c r="H373" s="91"/>
      <c r="I373" s="92">
        <f>SUM(G373+H373)</f>
        <v>0</v>
      </c>
      <c r="J373" s="82"/>
    </row>
    <row r="374" spans="1:10" ht="10.5" customHeight="1">
      <c r="A374" s="61"/>
      <c r="B374" s="89" t="s">
        <v>282</v>
      </c>
      <c r="C374" s="4" t="s">
        <v>283</v>
      </c>
      <c r="D374" s="90"/>
      <c r="E374" s="90"/>
      <c r="F374" s="90"/>
      <c r="G374" s="90">
        <v>0</v>
      </c>
      <c r="H374" s="93"/>
      <c r="I374" s="108">
        <f t="shared" ref="I374:I396" si="10">SUM(G374+H374)</f>
        <v>0</v>
      </c>
    </row>
    <row r="375" spans="1:10" ht="10.5" customHeight="1">
      <c r="A375" s="61"/>
      <c r="B375" s="89" t="s">
        <v>284</v>
      </c>
      <c r="C375" s="4" t="s">
        <v>285</v>
      </c>
      <c r="D375" s="90"/>
      <c r="E375" s="90"/>
      <c r="F375" s="90"/>
      <c r="G375" s="90">
        <v>0</v>
      </c>
      <c r="H375" s="93"/>
      <c r="I375" s="108">
        <f t="shared" si="10"/>
        <v>0</v>
      </c>
    </row>
    <row r="376" spans="1:10" ht="10.5" customHeight="1">
      <c r="A376" s="61"/>
      <c r="B376" s="89" t="s">
        <v>286</v>
      </c>
      <c r="C376" s="4" t="s">
        <v>287</v>
      </c>
      <c r="D376" s="90"/>
      <c r="E376" s="90"/>
      <c r="F376" s="90"/>
      <c r="G376" s="90">
        <v>0</v>
      </c>
      <c r="H376" s="93"/>
      <c r="I376" s="108">
        <f t="shared" si="10"/>
        <v>0</v>
      </c>
    </row>
    <row r="377" spans="1:10" ht="10.5" customHeight="1">
      <c r="A377" s="61"/>
      <c r="B377" s="89" t="s">
        <v>288</v>
      </c>
      <c r="C377" s="4" t="s">
        <v>289</v>
      </c>
      <c r="D377" s="90"/>
      <c r="E377" s="90"/>
      <c r="F377" s="90"/>
      <c r="G377" s="90">
        <v>0</v>
      </c>
      <c r="H377" s="93"/>
      <c r="I377" s="108">
        <f t="shared" si="10"/>
        <v>0</v>
      </c>
    </row>
    <row r="378" spans="1:10" ht="10.5" customHeight="1">
      <c r="A378" s="61"/>
      <c r="B378" s="89" t="s">
        <v>290</v>
      </c>
      <c r="C378" s="4" t="s">
        <v>291</v>
      </c>
      <c r="D378" s="90"/>
      <c r="E378" s="90"/>
      <c r="F378" s="90"/>
      <c r="G378" s="90">
        <v>0</v>
      </c>
      <c r="H378" s="93"/>
      <c r="I378" s="108">
        <f t="shared" si="10"/>
        <v>0</v>
      </c>
    </row>
    <row r="379" spans="1:10" ht="10.5" customHeight="1">
      <c r="A379" s="61"/>
      <c r="B379" s="94" t="s">
        <v>296</v>
      </c>
      <c r="C379" s="31" t="s">
        <v>297</v>
      </c>
      <c r="D379" s="90"/>
      <c r="E379" s="90"/>
      <c r="F379" s="90"/>
      <c r="G379" s="90">
        <v>0</v>
      </c>
      <c r="H379" s="93"/>
      <c r="I379" s="108">
        <f t="shared" si="10"/>
        <v>0</v>
      </c>
    </row>
    <row r="380" spans="1:10" ht="10.5" customHeight="1">
      <c r="A380" s="61"/>
      <c r="B380" s="89" t="s">
        <v>310</v>
      </c>
      <c r="C380" s="4" t="s">
        <v>311</v>
      </c>
      <c r="D380" s="90"/>
      <c r="E380" s="90"/>
      <c r="F380" s="90"/>
      <c r="G380" s="90">
        <v>0</v>
      </c>
      <c r="H380" s="93"/>
      <c r="I380" s="108">
        <f t="shared" si="10"/>
        <v>0</v>
      </c>
    </row>
    <row r="381" spans="1:10" ht="10.5" customHeight="1">
      <c r="A381" s="61"/>
      <c r="B381" s="89" t="s">
        <v>312</v>
      </c>
      <c r="C381" s="4" t="s">
        <v>313</v>
      </c>
      <c r="D381" s="90"/>
      <c r="E381" s="90"/>
      <c r="F381" s="90"/>
      <c r="G381" s="90">
        <v>0</v>
      </c>
      <c r="H381" s="93"/>
      <c r="I381" s="108">
        <f t="shared" si="10"/>
        <v>0</v>
      </c>
    </row>
    <row r="382" spans="1:10" ht="10.5" customHeight="1">
      <c r="A382" s="61"/>
      <c r="B382" s="89" t="s">
        <v>314</v>
      </c>
      <c r="C382" s="4" t="s">
        <v>315</v>
      </c>
      <c r="D382" s="90"/>
      <c r="E382" s="90"/>
      <c r="F382" s="90"/>
      <c r="G382" s="90">
        <v>0</v>
      </c>
      <c r="H382" s="93"/>
      <c r="I382" s="108">
        <f t="shared" si="10"/>
        <v>0</v>
      </c>
    </row>
    <row r="383" spans="1:10" ht="10.5" customHeight="1">
      <c r="A383" s="61"/>
      <c r="B383" s="89" t="s">
        <v>316</v>
      </c>
      <c r="C383" s="4" t="s">
        <v>317</v>
      </c>
      <c r="D383" s="90"/>
      <c r="E383" s="90"/>
      <c r="F383" s="90"/>
      <c r="G383" s="90">
        <v>0</v>
      </c>
      <c r="H383" s="93"/>
      <c r="I383" s="108">
        <f t="shared" si="10"/>
        <v>0</v>
      </c>
    </row>
    <row r="384" spans="1:10" ht="10.5" customHeight="1">
      <c r="A384" s="61"/>
      <c r="B384" s="89" t="s">
        <v>318</v>
      </c>
      <c r="C384" s="4" t="s">
        <v>319</v>
      </c>
      <c r="D384" s="90"/>
      <c r="E384" s="90"/>
      <c r="F384" s="90"/>
      <c r="G384" s="90">
        <v>0</v>
      </c>
      <c r="H384" s="93"/>
      <c r="I384" s="108">
        <f t="shared" si="10"/>
        <v>0</v>
      </c>
    </row>
    <row r="385" spans="1:9" ht="10.5" customHeight="1">
      <c r="A385" s="61"/>
      <c r="B385" s="89" t="s">
        <v>320</v>
      </c>
      <c r="C385" s="4" t="s">
        <v>321</v>
      </c>
      <c r="D385" s="90"/>
      <c r="E385" s="90"/>
      <c r="F385" s="90"/>
      <c r="G385" s="90">
        <v>0</v>
      </c>
      <c r="H385" s="93"/>
      <c r="I385" s="108">
        <f t="shared" si="10"/>
        <v>0</v>
      </c>
    </row>
    <row r="386" spans="1:9" ht="10.5" customHeight="1">
      <c r="A386" s="61"/>
      <c r="B386" s="89" t="s">
        <v>322</v>
      </c>
      <c r="C386" s="4" t="s">
        <v>323</v>
      </c>
      <c r="D386" s="90"/>
      <c r="E386" s="90"/>
      <c r="F386" s="90"/>
      <c r="G386" s="90"/>
      <c r="H386" s="93"/>
      <c r="I386" s="108">
        <f t="shared" si="10"/>
        <v>0</v>
      </c>
    </row>
    <row r="387" spans="1:9" ht="10.5" customHeight="1">
      <c r="A387" s="61"/>
      <c r="B387" s="89" t="s">
        <v>445</v>
      </c>
      <c r="C387" s="4" t="s">
        <v>446</v>
      </c>
      <c r="D387" s="90"/>
      <c r="E387" s="90"/>
      <c r="F387" s="90"/>
      <c r="G387" s="90"/>
      <c r="H387" s="93"/>
      <c r="I387" s="108">
        <f t="shared" si="10"/>
        <v>0</v>
      </c>
    </row>
    <row r="388" spans="1:9" ht="10.5" customHeight="1">
      <c r="A388" s="61"/>
      <c r="B388" s="89" t="s">
        <v>324</v>
      </c>
      <c r="C388" s="4" t="s">
        <v>325</v>
      </c>
      <c r="D388" s="90"/>
      <c r="E388" s="90"/>
      <c r="F388" s="90"/>
      <c r="G388" s="90">
        <v>0</v>
      </c>
      <c r="H388" s="93"/>
      <c r="I388" s="108">
        <f t="shared" si="10"/>
        <v>0</v>
      </c>
    </row>
    <row r="389" spans="1:9" ht="10.5" customHeight="1">
      <c r="A389" s="61"/>
      <c r="B389" s="89" t="s">
        <v>326</v>
      </c>
      <c r="C389" s="4" t="s">
        <v>327</v>
      </c>
      <c r="D389" s="90"/>
      <c r="E389" s="90"/>
      <c r="F389" s="90"/>
      <c r="G389" s="90">
        <v>0</v>
      </c>
      <c r="H389" s="93"/>
      <c r="I389" s="108">
        <f t="shared" si="10"/>
        <v>0</v>
      </c>
    </row>
    <row r="390" spans="1:9" ht="10.5" customHeight="1">
      <c r="A390" s="61"/>
      <c r="B390" s="89" t="s">
        <v>328</v>
      </c>
      <c r="C390" s="4" t="s">
        <v>329</v>
      </c>
      <c r="D390" s="90"/>
      <c r="E390" s="90"/>
      <c r="F390" s="90"/>
      <c r="G390" s="90">
        <v>0</v>
      </c>
      <c r="H390" s="93"/>
      <c r="I390" s="108">
        <f t="shared" si="10"/>
        <v>0</v>
      </c>
    </row>
    <row r="391" spans="1:9" ht="10.5" customHeight="1">
      <c r="A391" s="61"/>
      <c r="B391" s="89" t="s">
        <v>330</v>
      </c>
      <c r="C391" s="4" t="s">
        <v>331</v>
      </c>
      <c r="D391" s="90"/>
      <c r="E391" s="90"/>
      <c r="F391" s="90"/>
      <c r="G391" s="90">
        <v>0</v>
      </c>
      <c r="H391" s="93"/>
      <c r="I391" s="108">
        <f t="shared" si="10"/>
        <v>0</v>
      </c>
    </row>
    <row r="392" spans="1:9" ht="10.5" customHeight="1">
      <c r="A392" s="61"/>
      <c r="B392" s="89" t="s">
        <v>332</v>
      </c>
      <c r="C392" s="4" t="s">
        <v>333</v>
      </c>
      <c r="D392" s="90"/>
      <c r="E392" s="90"/>
      <c r="F392" s="90"/>
      <c r="G392" s="90">
        <v>0</v>
      </c>
      <c r="H392" s="93"/>
      <c r="I392" s="108">
        <f t="shared" si="10"/>
        <v>0</v>
      </c>
    </row>
    <row r="393" spans="1:9" ht="10.5" customHeight="1">
      <c r="A393" s="61"/>
      <c r="B393" s="89" t="s">
        <v>334</v>
      </c>
      <c r="C393" s="4" t="s">
        <v>335</v>
      </c>
      <c r="D393" s="90"/>
      <c r="E393" s="90"/>
      <c r="F393" s="90"/>
      <c r="G393" s="90">
        <v>0</v>
      </c>
      <c r="H393" s="93"/>
      <c r="I393" s="108">
        <f t="shared" si="10"/>
        <v>0</v>
      </c>
    </row>
    <row r="394" spans="1:9" ht="10.5" customHeight="1">
      <c r="A394" s="61"/>
      <c r="B394" s="89" t="s">
        <v>336</v>
      </c>
      <c r="C394" s="4" t="s">
        <v>337</v>
      </c>
      <c r="D394" s="90"/>
      <c r="E394" s="90"/>
      <c r="F394" s="90"/>
      <c r="G394" s="90">
        <v>0</v>
      </c>
      <c r="H394" s="93"/>
      <c r="I394" s="108">
        <f t="shared" si="10"/>
        <v>0</v>
      </c>
    </row>
    <row r="395" spans="1:9" ht="10.5" customHeight="1">
      <c r="A395" s="61"/>
      <c r="B395" s="89" t="s">
        <v>338</v>
      </c>
      <c r="C395" s="4" t="s">
        <v>339</v>
      </c>
      <c r="D395" s="90"/>
      <c r="E395" s="90"/>
      <c r="F395" s="90"/>
      <c r="G395" s="90">
        <v>0</v>
      </c>
      <c r="H395" s="93"/>
      <c r="I395" s="108">
        <f t="shared" si="10"/>
        <v>0</v>
      </c>
    </row>
    <row r="396" spans="1:9" ht="10.5" customHeight="1">
      <c r="A396" s="61"/>
      <c r="B396" s="89" t="s">
        <v>416</v>
      </c>
      <c r="C396" s="4" t="s">
        <v>417</v>
      </c>
      <c r="D396" s="90"/>
      <c r="E396" s="90"/>
      <c r="F396" s="90"/>
      <c r="G396" s="90">
        <v>0</v>
      </c>
      <c r="H396" s="93"/>
      <c r="I396" s="108">
        <f t="shared" si="10"/>
        <v>0</v>
      </c>
    </row>
    <row r="397" spans="1:9" ht="10.5" customHeight="1" thickBot="1">
      <c r="A397" s="61"/>
      <c r="B397" s="89" t="s">
        <v>418</v>
      </c>
      <c r="C397" s="4" t="s">
        <v>419</v>
      </c>
      <c r="D397" s="95"/>
      <c r="E397" s="95"/>
      <c r="F397" s="95"/>
      <c r="G397" s="95">
        <v>0</v>
      </c>
      <c r="H397" s="93"/>
      <c r="I397" s="108">
        <f>SUM(G397+H397)</f>
        <v>0</v>
      </c>
    </row>
    <row r="398" spans="1:9" ht="16" customHeight="1" thickTop="1" thickBot="1">
      <c r="A398" s="61"/>
      <c r="B398" s="89"/>
      <c r="C398" s="4" t="s">
        <v>447</v>
      </c>
      <c r="D398" s="36"/>
      <c r="E398" s="36"/>
      <c r="F398" s="36"/>
      <c r="G398" s="36">
        <f>SUM(G370:G397)</f>
        <v>0</v>
      </c>
      <c r="H398" s="36">
        <f>SUM(H370:H397)</f>
        <v>0</v>
      </c>
      <c r="I398" s="36">
        <f>G398+H398</f>
        <v>0</v>
      </c>
    </row>
    <row r="399" spans="1:9" ht="10.5" customHeight="1" thickTop="1">
      <c r="A399" s="61"/>
      <c r="B399" s="89"/>
      <c r="C399" s="4"/>
      <c r="D399" s="33"/>
      <c r="E399" s="33"/>
      <c r="F399" s="33"/>
      <c r="G399" s="33"/>
      <c r="H399" s="37"/>
      <c r="I399" s="53"/>
    </row>
    <row r="400" spans="1:9" ht="10.5" customHeight="1">
      <c r="A400" s="61" t="s">
        <v>448</v>
      </c>
      <c r="C400" s="4"/>
      <c r="D400" s="33"/>
      <c r="E400" s="33"/>
      <c r="F400" s="33"/>
      <c r="G400" s="33"/>
      <c r="H400" s="37"/>
      <c r="I400" s="53"/>
    </row>
    <row r="401" spans="1:10" s="82" customFormat="1">
      <c r="B401" s="83" t="s">
        <v>276</v>
      </c>
      <c r="C401" s="84" t="s">
        <v>277</v>
      </c>
      <c r="D401" s="85"/>
      <c r="E401" s="85"/>
      <c r="F401" s="85"/>
      <c r="G401" s="86">
        <f t="array" ref="G401">SUM(IF(CertFund&amp;CertProg&amp;CertObj=RIGHT(LEFT($A$2,7),2)&amp;LEFT(A400,4)&amp;B401,CertSalary))</f>
        <v>0</v>
      </c>
      <c r="H401" s="87"/>
      <c r="I401" s="88">
        <f>SUM(G401+H401)</f>
        <v>0</v>
      </c>
    </row>
    <row r="402" spans="1:10" s="82" customFormat="1">
      <c r="B402" s="83" t="s">
        <v>276</v>
      </c>
      <c r="C402" s="84" t="s">
        <v>278</v>
      </c>
      <c r="D402" s="85"/>
      <c r="E402" s="85"/>
      <c r="F402" s="85"/>
      <c r="G402" s="85">
        <v>0</v>
      </c>
      <c r="H402" s="87"/>
      <c r="I402" s="88">
        <f>SUM(G402+H402)</f>
        <v>0</v>
      </c>
    </row>
    <row r="403" spans="1:10" s="82" customFormat="1">
      <c r="A403" s="84"/>
      <c r="B403" s="83" t="s">
        <v>279</v>
      </c>
      <c r="C403" s="84" t="s">
        <v>280</v>
      </c>
      <c r="D403" s="85"/>
      <c r="E403" s="85"/>
      <c r="F403" s="85"/>
      <c r="G403" s="72">
        <f t="array" ref="G403">SUM(IF(CertFund&amp;CertProg&amp;CertObj=RIGHT(LEFT($A$2,7),2)&amp;LEFT(A400,4)&amp;B401,CertBen))</f>
        <v>0</v>
      </c>
      <c r="H403" s="87"/>
      <c r="I403" s="88">
        <f>SUM(G403+H403)</f>
        <v>0</v>
      </c>
    </row>
    <row r="404" spans="1:10">
      <c r="A404" s="4"/>
      <c r="B404" s="89" t="s">
        <v>279</v>
      </c>
      <c r="C404" s="4" t="s">
        <v>281</v>
      </c>
      <c r="D404" s="90"/>
      <c r="E404" s="90"/>
      <c r="F404" s="90"/>
      <c r="G404" s="90">
        <v>0</v>
      </c>
      <c r="H404" s="91"/>
      <c r="I404" s="92">
        <f>SUM(G404+H404)</f>
        <v>0</v>
      </c>
      <c r="J404" s="82"/>
    </row>
    <row r="405" spans="1:10" ht="10.5" customHeight="1">
      <c r="A405" s="61"/>
      <c r="B405" s="89" t="s">
        <v>282</v>
      </c>
      <c r="C405" s="4" t="s">
        <v>283</v>
      </c>
      <c r="D405" s="90"/>
      <c r="E405" s="90"/>
      <c r="F405" s="90"/>
      <c r="G405" s="90">
        <v>0</v>
      </c>
      <c r="H405" s="93"/>
      <c r="I405" s="108">
        <f t="shared" ref="I405:I420" si="11">SUM(G405+H405)</f>
        <v>0</v>
      </c>
    </row>
    <row r="406" spans="1:10" ht="10.5" customHeight="1">
      <c r="A406" s="61"/>
      <c r="B406" s="89" t="s">
        <v>284</v>
      </c>
      <c r="C406" s="4" t="s">
        <v>285</v>
      </c>
      <c r="D406" s="90"/>
      <c r="E406" s="90"/>
      <c r="F406" s="90"/>
      <c r="G406" s="90">
        <v>0</v>
      </c>
      <c r="H406" s="93"/>
      <c r="I406" s="108">
        <f t="shared" si="11"/>
        <v>0</v>
      </c>
    </row>
    <row r="407" spans="1:10" ht="10.5" customHeight="1">
      <c r="A407" s="61"/>
      <c r="B407" s="89" t="s">
        <v>286</v>
      </c>
      <c r="C407" s="4" t="s">
        <v>287</v>
      </c>
      <c r="D407" s="90"/>
      <c r="E407" s="90"/>
      <c r="F407" s="90"/>
      <c r="G407" s="90">
        <v>0</v>
      </c>
      <c r="H407" s="93"/>
      <c r="I407" s="108">
        <f t="shared" si="11"/>
        <v>0</v>
      </c>
    </row>
    <row r="408" spans="1:10" ht="10.5" customHeight="1">
      <c r="A408" s="61"/>
      <c r="B408" s="89" t="s">
        <v>288</v>
      </c>
      <c r="C408" s="4" t="s">
        <v>289</v>
      </c>
      <c r="D408" s="90"/>
      <c r="E408" s="90"/>
      <c r="F408" s="90"/>
      <c r="G408" s="90">
        <v>0</v>
      </c>
      <c r="H408" s="93"/>
      <c r="I408" s="108">
        <f t="shared" si="11"/>
        <v>0</v>
      </c>
    </row>
    <row r="409" spans="1:10" ht="10.5" customHeight="1">
      <c r="A409" s="61"/>
      <c r="B409" s="89" t="s">
        <v>290</v>
      </c>
      <c r="C409" s="4" t="s">
        <v>291</v>
      </c>
      <c r="D409" s="90"/>
      <c r="E409" s="90"/>
      <c r="F409" s="90"/>
      <c r="G409" s="90">
        <v>0</v>
      </c>
      <c r="H409" s="93"/>
      <c r="I409" s="108">
        <f t="shared" si="11"/>
        <v>0</v>
      </c>
    </row>
    <row r="410" spans="1:10" ht="10.5" customHeight="1">
      <c r="A410" s="61"/>
      <c r="B410" s="94" t="s">
        <v>296</v>
      </c>
      <c r="C410" s="31" t="s">
        <v>297</v>
      </c>
      <c r="D410" s="90"/>
      <c r="E410" s="90"/>
      <c r="F410" s="90"/>
      <c r="G410" s="90">
        <v>0</v>
      </c>
      <c r="H410" s="93"/>
      <c r="I410" s="108">
        <f t="shared" si="11"/>
        <v>0</v>
      </c>
    </row>
    <row r="411" spans="1:10" ht="10.5" customHeight="1">
      <c r="A411" s="61"/>
      <c r="B411" s="89" t="s">
        <v>312</v>
      </c>
      <c r="C411" s="4" t="s">
        <v>313</v>
      </c>
      <c r="D411" s="90"/>
      <c r="E411" s="90"/>
      <c r="F411" s="90"/>
      <c r="G411" s="90">
        <v>0</v>
      </c>
      <c r="H411" s="93"/>
      <c r="I411" s="108">
        <f t="shared" si="11"/>
        <v>0</v>
      </c>
    </row>
    <row r="412" spans="1:10" ht="10.5" customHeight="1">
      <c r="A412" s="61"/>
      <c r="B412" s="89" t="s">
        <v>322</v>
      </c>
      <c r="C412" s="4" t="s">
        <v>323</v>
      </c>
      <c r="D412" s="90"/>
      <c r="E412" s="90"/>
      <c r="F412" s="90"/>
      <c r="G412" s="90">
        <v>0</v>
      </c>
      <c r="H412" s="93"/>
      <c r="I412" s="108">
        <f t="shared" si="11"/>
        <v>0</v>
      </c>
    </row>
    <row r="413" spans="1:10" ht="10.5" customHeight="1">
      <c r="A413" s="61"/>
      <c r="B413" s="89" t="s">
        <v>324</v>
      </c>
      <c r="C413" s="4" t="s">
        <v>325</v>
      </c>
      <c r="D413" s="90"/>
      <c r="E413" s="90"/>
      <c r="F413" s="90"/>
      <c r="G413" s="90">
        <v>0</v>
      </c>
      <c r="H413" s="93"/>
      <c r="I413" s="108">
        <f t="shared" si="11"/>
        <v>0</v>
      </c>
    </row>
    <row r="414" spans="1:10" ht="10.5" customHeight="1">
      <c r="A414" s="61"/>
      <c r="B414" s="89" t="s">
        <v>326</v>
      </c>
      <c r="C414" s="4" t="s">
        <v>327</v>
      </c>
      <c r="D414" s="90"/>
      <c r="E414" s="90"/>
      <c r="F414" s="90"/>
      <c r="G414" s="90">
        <v>0</v>
      </c>
      <c r="H414" s="93"/>
      <c r="I414" s="108">
        <f t="shared" si="11"/>
        <v>0</v>
      </c>
    </row>
    <row r="415" spans="1:10" ht="10.5" customHeight="1">
      <c r="A415" s="61"/>
      <c r="B415" s="89" t="s">
        <v>328</v>
      </c>
      <c r="C415" s="4" t="s">
        <v>329</v>
      </c>
      <c r="D415" s="90"/>
      <c r="E415" s="90"/>
      <c r="F415" s="90"/>
      <c r="G415" s="90">
        <v>0</v>
      </c>
      <c r="H415" s="93"/>
      <c r="I415" s="108">
        <f t="shared" si="11"/>
        <v>0</v>
      </c>
    </row>
    <row r="416" spans="1:10" ht="10.5" customHeight="1">
      <c r="A416" s="61"/>
      <c r="B416" s="89" t="s">
        <v>330</v>
      </c>
      <c r="C416" s="4" t="s">
        <v>331</v>
      </c>
      <c r="D416" s="90"/>
      <c r="E416" s="90"/>
      <c r="F416" s="90"/>
      <c r="G416" s="90">
        <v>0</v>
      </c>
      <c r="H416" s="93"/>
      <c r="I416" s="108">
        <f t="shared" si="11"/>
        <v>0</v>
      </c>
    </row>
    <row r="417" spans="1:9" ht="10.5" customHeight="1">
      <c r="A417" s="61"/>
      <c r="B417" s="89" t="s">
        <v>332</v>
      </c>
      <c r="C417" s="4" t="s">
        <v>333</v>
      </c>
      <c r="D417" s="90"/>
      <c r="E417" s="90"/>
      <c r="F417" s="90"/>
      <c r="G417" s="90">
        <v>0</v>
      </c>
      <c r="H417" s="93"/>
      <c r="I417" s="108">
        <f t="shared" si="11"/>
        <v>0</v>
      </c>
    </row>
    <row r="418" spans="1:9" ht="10.5" customHeight="1">
      <c r="A418" s="61"/>
      <c r="B418" s="89" t="s">
        <v>334</v>
      </c>
      <c r="C418" s="4" t="s">
        <v>335</v>
      </c>
      <c r="D418" s="90"/>
      <c r="E418" s="90"/>
      <c r="F418" s="90"/>
      <c r="G418" s="90">
        <v>0</v>
      </c>
      <c r="H418" s="93"/>
      <c r="I418" s="108">
        <f t="shared" si="11"/>
        <v>0</v>
      </c>
    </row>
    <row r="419" spans="1:9" ht="10.5" customHeight="1">
      <c r="A419" s="61"/>
      <c r="B419" s="89" t="s">
        <v>336</v>
      </c>
      <c r="C419" s="4" t="s">
        <v>337</v>
      </c>
      <c r="D419" s="90"/>
      <c r="E419" s="90"/>
      <c r="F419" s="90"/>
      <c r="G419" s="90">
        <v>0</v>
      </c>
      <c r="H419" s="93"/>
      <c r="I419" s="108">
        <f t="shared" si="11"/>
        <v>0</v>
      </c>
    </row>
    <row r="420" spans="1:9" ht="10.5" customHeight="1" thickBot="1">
      <c r="A420" s="61"/>
      <c r="B420" s="89" t="s">
        <v>338</v>
      </c>
      <c r="C420" s="4" t="s">
        <v>339</v>
      </c>
      <c r="D420" s="90"/>
      <c r="E420" s="90"/>
      <c r="F420" s="90"/>
      <c r="G420" s="90">
        <v>0</v>
      </c>
      <c r="H420" s="93"/>
      <c r="I420" s="108">
        <f t="shared" si="11"/>
        <v>0</v>
      </c>
    </row>
    <row r="421" spans="1:9" ht="10.5" customHeight="1" thickTop="1" thickBot="1">
      <c r="A421" s="61"/>
      <c r="B421" s="89"/>
      <c r="C421" s="4" t="s">
        <v>449</v>
      </c>
      <c r="D421" s="36"/>
      <c r="E421" s="36"/>
      <c r="F421" s="36"/>
      <c r="G421" s="36">
        <f>SUM(G401:G420)</f>
        <v>0</v>
      </c>
      <c r="H421" s="36">
        <f>SUM(H401:H420)</f>
        <v>0</v>
      </c>
      <c r="I421" s="36">
        <f>G421+H421</f>
        <v>0</v>
      </c>
    </row>
    <row r="422" spans="1:9" ht="10.5" customHeight="1" thickTop="1">
      <c r="A422" s="61"/>
      <c r="B422" s="89"/>
      <c r="C422" s="4"/>
      <c r="D422" s="33"/>
      <c r="E422" s="33"/>
      <c r="F422" s="33"/>
      <c r="G422" s="33"/>
      <c r="H422" s="37"/>
      <c r="I422" s="53"/>
    </row>
    <row r="423" spans="1:9" ht="10.5" customHeight="1">
      <c r="A423" s="61" t="s">
        <v>450</v>
      </c>
      <c r="C423" s="4"/>
      <c r="D423" s="33"/>
      <c r="E423" s="33"/>
      <c r="F423" s="33"/>
      <c r="G423" s="33"/>
      <c r="H423" s="37"/>
      <c r="I423" s="53"/>
    </row>
    <row r="424" spans="1:9" s="82" customFormat="1">
      <c r="B424" s="83" t="s">
        <v>276</v>
      </c>
      <c r="C424" s="84" t="s">
        <v>277</v>
      </c>
      <c r="D424" s="85"/>
      <c r="E424" s="85"/>
      <c r="F424" s="85"/>
      <c r="G424" s="86">
        <f t="array" ref="G424">SUM(IF(CertFund&amp;CertProg&amp;CertObj=RIGHT(LEFT($A$2,7),2)&amp;LEFT(A423,4)&amp;B424,CertSalary))</f>
        <v>0</v>
      </c>
      <c r="H424" s="87"/>
      <c r="I424" s="88">
        <f>SUM(G424+H424)</f>
        <v>0</v>
      </c>
    </row>
    <row r="425" spans="1:9" s="82" customFormat="1">
      <c r="B425" s="83" t="s">
        <v>276</v>
      </c>
      <c r="C425" s="84" t="s">
        <v>278</v>
      </c>
      <c r="D425" s="85"/>
      <c r="E425" s="85"/>
      <c r="F425" s="85"/>
      <c r="G425" s="85">
        <v>0</v>
      </c>
      <c r="H425" s="87"/>
      <c r="I425" s="88">
        <f>SUM(G425+H425)</f>
        <v>0</v>
      </c>
    </row>
    <row r="426" spans="1:9" s="82" customFormat="1">
      <c r="A426" s="84"/>
      <c r="B426" s="83" t="s">
        <v>279</v>
      </c>
      <c r="C426" s="84" t="s">
        <v>280</v>
      </c>
      <c r="D426" s="85"/>
      <c r="E426" s="85"/>
      <c r="F426" s="85"/>
      <c r="G426" s="72">
        <f t="array" ref="G426">SUM(IF(CertFund&amp;CertProg&amp;CertObj=RIGHT(LEFT($A$2,7),2)&amp;LEFT(A423,4)&amp;B424,CertBen))</f>
        <v>0</v>
      </c>
      <c r="H426" s="87"/>
      <c r="I426" s="88">
        <f>SUM(G426+H426)</f>
        <v>0</v>
      </c>
    </row>
    <row r="427" spans="1:9" s="82" customFormat="1">
      <c r="A427" s="84"/>
      <c r="B427" s="83" t="s">
        <v>279</v>
      </c>
      <c r="C427" s="84" t="s">
        <v>281</v>
      </c>
      <c r="D427" s="85"/>
      <c r="E427" s="85"/>
      <c r="F427" s="85"/>
      <c r="G427" s="85">
        <v>0</v>
      </c>
      <c r="H427" s="87"/>
      <c r="I427" s="88">
        <f>SUM(G427+H427)</f>
        <v>0</v>
      </c>
    </row>
    <row r="428" spans="1:9" ht="10.5" customHeight="1">
      <c r="A428" s="61"/>
      <c r="B428" s="89" t="s">
        <v>282</v>
      </c>
      <c r="C428" s="4" t="s">
        <v>283</v>
      </c>
      <c r="D428" s="90"/>
      <c r="E428" s="90"/>
      <c r="F428" s="90"/>
      <c r="G428" s="90">
        <v>0</v>
      </c>
      <c r="H428" s="93"/>
      <c r="I428" s="108">
        <f t="shared" ref="I428:I443" si="12">SUM(G428+H428)</f>
        <v>0</v>
      </c>
    </row>
    <row r="429" spans="1:9" ht="10.5" customHeight="1">
      <c r="A429" s="61"/>
      <c r="B429" s="89" t="s">
        <v>284</v>
      </c>
      <c r="C429" s="4" t="s">
        <v>285</v>
      </c>
      <c r="D429" s="90"/>
      <c r="E429" s="90"/>
      <c r="F429" s="90"/>
      <c r="G429" s="90">
        <v>0</v>
      </c>
      <c r="H429" s="93"/>
      <c r="I429" s="108">
        <f t="shared" si="12"/>
        <v>0</v>
      </c>
    </row>
    <row r="430" spans="1:9" ht="10.5" customHeight="1">
      <c r="A430" s="61"/>
      <c r="B430" s="89" t="s">
        <v>286</v>
      </c>
      <c r="C430" s="4" t="s">
        <v>287</v>
      </c>
      <c r="D430" s="90"/>
      <c r="E430" s="90"/>
      <c r="F430" s="90"/>
      <c r="G430" s="90">
        <v>0</v>
      </c>
      <c r="H430" s="93"/>
      <c r="I430" s="108">
        <f t="shared" si="12"/>
        <v>0</v>
      </c>
    </row>
    <row r="431" spans="1:9" ht="10.5" customHeight="1">
      <c r="A431" s="61"/>
      <c r="B431" s="89" t="s">
        <v>288</v>
      </c>
      <c r="C431" s="4" t="s">
        <v>289</v>
      </c>
      <c r="D431" s="90"/>
      <c r="E431" s="90"/>
      <c r="F431" s="90"/>
      <c r="G431" s="90">
        <v>0</v>
      </c>
      <c r="H431" s="93"/>
      <c r="I431" s="108">
        <f t="shared" si="12"/>
        <v>0</v>
      </c>
    </row>
    <row r="432" spans="1:9" ht="10.5" customHeight="1">
      <c r="A432" s="61"/>
      <c r="B432" s="89" t="s">
        <v>290</v>
      </c>
      <c r="C432" s="4" t="s">
        <v>291</v>
      </c>
      <c r="D432" s="90"/>
      <c r="E432" s="90"/>
      <c r="F432" s="90"/>
      <c r="G432" s="90">
        <v>0</v>
      </c>
      <c r="H432" s="93"/>
      <c r="I432" s="108">
        <f t="shared" si="12"/>
        <v>0</v>
      </c>
    </row>
    <row r="433" spans="1:9" ht="10.5" customHeight="1">
      <c r="A433" s="61"/>
      <c r="B433" s="94" t="s">
        <v>296</v>
      </c>
      <c r="C433" s="31" t="s">
        <v>297</v>
      </c>
      <c r="D433" s="90"/>
      <c r="E433" s="90"/>
      <c r="F433" s="90"/>
      <c r="G433" s="90">
        <v>0</v>
      </c>
      <c r="H433" s="93"/>
      <c r="I433" s="108">
        <f t="shared" si="12"/>
        <v>0</v>
      </c>
    </row>
    <row r="434" spans="1:9" ht="10.5" customHeight="1">
      <c r="A434" s="61"/>
      <c r="B434" s="89" t="s">
        <v>312</v>
      </c>
      <c r="C434" s="4" t="s">
        <v>313</v>
      </c>
      <c r="D434" s="90"/>
      <c r="E434" s="90"/>
      <c r="F434" s="90"/>
      <c r="G434" s="90">
        <v>0</v>
      </c>
      <c r="H434" s="93"/>
      <c r="I434" s="108">
        <f t="shared" si="12"/>
        <v>0</v>
      </c>
    </row>
    <row r="435" spans="1:9" ht="10.5" customHeight="1">
      <c r="A435" s="61"/>
      <c r="B435" s="89" t="s">
        <v>322</v>
      </c>
      <c r="C435" s="4" t="s">
        <v>323</v>
      </c>
      <c r="D435" s="90"/>
      <c r="E435" s="90"/>
      <c r="F435" s="90"/>
      <c r="G435" s="90">
        <v>0</v>
      </c>
      <c r="H435" s="93"/>
      <c r="I435" s="108">
        <f t="shared" si="12"/>
        <v>0</v>
      </c>
    </row>
    <row r="436" spans="1:9" ht="10.5" customHeight="1">
      <c r="A436" s="61"/>
      <c r="B436" s="89" t="s">
        <v>324</v>
      </c>
      <c r="C436" s="4" t="s">
        <v>325</v>
      </c>
      <c r="D436" s="90"/>
      <c r="E436" s="90"/>
      <c r="F436" s="90"/>
      <c r="G436" s="90">
        <v>0</v>
      </c>
      <c r="H436" s="93"/>
      <c r="I436" s="108">
        <f t="shared" si="12"/>
        <v>0</v>
      </c>
    </row>
    <row r="437" spans="1:9" ht="10.5" customHeight="1">
      <c r="A437" s="61"/>
      <c r="B437" s="89" t="s">
        <v>326</v>
      </c>
      <c r="C437" s="4" t="s">
        <v>327</v>
      </c>
      <c r="D437" s="90"/>
      <c r="E437" s="90"/>
      <c r="F437" s="90"/>
      <c r="G437" s="90">
        <v>0</v>
      </c>
      <c r="H437" s="93"/>
      <c r="I437" s="108">
        <f t="shared" si="12"/>
        <v>0</v>
      </c>
    </row>
    <row r="438" spans="1:9" ht="10.5" customHeight="1">
      <c r="A438" s="61"/>
      <c r="B438" s="89" t="s">
        <v>328</v>
      </c>
      <c r="C438" s="4" t="s">
        <v>329</v>
      </c>
      <c r="D438" s="90"/>
      <c r="E438" s="90"/>
      <c r="F438" s="90"/>
      <c r="G438" s="90">
        <v>0</v>
      </c>
      <c r="H438" s="93"/>
      <c r="I438" s="108">
        <f t="shared" si="12"/>
        <v>0</v>
      </c>
    </row>
    <row r="439" spans="1:9" ht="10.5" customHeight="1">
      <c r="A439" s="61"/>
      <c r="B439" s="89" t="s">
        <v>330</v>
      </c>
      <c r="C439" s="4" t="s">
        <v>331</v>
      </c>
      <c r="D439" s="90"/>
      <c r="E439" s="90"/>
      <c r="F439" s="90"/>
      <c r="G439" s="90">
        <v>0</v>
      </c>
      <c r="H439" s="93"/>
      <c r="I439" s="108">
        <f t="shared" si="12"/>
        <v>0</v>
      </c>
    </row>
    <row r="440" spans="1:9" ht="10.5" customHeight="1">
      <c r="A440" s="61"/>
      <c r="B440" s="89" t="s">
        <v>332</v>
      </c>
      <c r="C440" s="4" t="s">
        <v>333</v>
      </c>
      <c r="D440" s="90"/>
      <c r="E440" s="90"/>
      <c r="F440" s="90"/>
      <c r="G440" s="90">
        <v>0</v>
      </c>
      <c r="H440" s="93"/>
      <c r="I440" s="108">
        <f t="shared" si="12"/>
        <v>0</v>
      </c>
    </row>
    <row r="441" spans="1:9" ht="10.5" customHeight="1">
      <c r="A441" s="61"/>
      <c r="B441" s="89" t="s">
        <v>334</v>
      </c>
      <c r="C441" s="4" t="s">
        <v>335</v>
      </c>
      <c r="D441" s="90"/>
      <c r="E441" s="90"/>
      <c r="F441" s="90"/>
      <c r="G441" s="90">
        <v>0</v>
      </c>
      <c r="H441" s="93"/>
      <c r="I441" s="108">
        <f t="shared" si="12"/>
        <v>0</v>
      </c>
    </row>
    <row r="442" spans="1:9" ht="10.5" customHeight="1">
      <c r="A442" s="61"/>
      <c r="B442" s="89" t="s">
        <v>336</v>
      </c>
      <c r="C442" s="4" t="s">
        <v>337</v>
      </c>
      <c r="D442" s="90"/>
      <c r="E442" s="90"/>
      <c r="F442" s="90"/>
      <c r="G442" s="90">
        <v>0</v>
      </c>
      <c r="H442" s="93"/>
      <c r="I442" s="108">
        <f t="shared" si="12"/>
        <v>0</v>
      </c>
    </row>
    <row r="443" spans="1:9" ht="10.5" customHeight="1" thickBot="1">
      <c r="A443" s="61"/>
      <c r="B443" s="89" t="s">
        <v>338</v>
      </c>
      <c r="C443" s="4" t="s">
        <v>339</v>
      </c>
      <c r="D443" s="90"/>
      <c r="E443" s="90"/>
      <c r="F443" s="90"/>
      <c r="G443" s="90">
        <v>0</v>
      </c>
      <c r="H443" s="93"/>
      <c r="I443" s="108">
        <f t="shared" si="12"/>
        <v>0</v>
      </c>
    </row>
    <row r="444" spans="1:9" ht="10.5" customHeight="1" thickTop="1" thickBot="1">
      <c r="A444" s="61"/>
      <c r="B444" s="89"/>
      <c r="C444" s="4" t="s">
        <v>451</v>
      </c>
      <c r="D444" s="36"/>
      <c r="E444" s="36"/>
      <c r="F444" s="36"/>
      <c r="G444" s="36">
        <f>SUM(G424:G443)</f>
        <v>0</v>
      </c>
      <c r="H444" s="36">
        <f>SUM(H424:H443)</f>
        <v>0</v>
      </c>
      <c r="I444" s="36">
        <f>G444+H444</f>
        <v>0</v>
      </c>
    </row>
    <row r="445" spans="1:9" ht="10.5" customHeight="1" thickTop="1">
      <c r="A445" s="61"/>
      <c r="B445" s="89"/>
      <c r="C445" s="4"/>
      <c r="D445" s="33"/>
      <c r="E445" s="33"/>
      <c r="F445" s="33"/>
      <c r="G445" s="33"/>
      <c r="H445" s="37"/>
      <c r="I445" s="53"/>
    </row>
    <row r="446" spans="1:9" ht="10.5" customHeight="1">
      <c r="A446" s="61" t="s">
        <v>452</v>
      </c>
      <c r="C446" s="4"/>
      <c r="D446" s="33"/>
      <c r="E446" s="33"/>
      <c r="F446" s="33"/>
      <c r="G446" s="33"/>
      <c r="H446" s="37"/>
      <c r="I446" s="53"/>
    </row>
    <row r="447" spans="1:9" s="82" customFormat="1">
      <c r="B447" s="83" t="s">
        <v>276</v>
      </c>
      <c r="C447" s="84" t="s">
        <v>277</v>
      </c>
      <c r="D447" s="85"/>
      <c r="E447" s="85"/>
      <c r="F447" s="85"/>
      <c r="G447" s="86">
        <f t="array" ref="G447">SUM(IF(CertFund&amp;CertProg&amp;CertObj=RIGHT(LEFT($A$2,7),2)&amp;LEFT(A446,4)&amp;B447,CertSalary))</f>
        <v>0</v>
      </c>
      <c r="H447" s="87"/>
      <c r="I447" s="88">
        <f>SUM(G447+H447)</f>
        <v>0</v>
      </c>
    </row>
    <row r="448" spans="1:9" s="82" customFormat="1">
      <c r="B448" s="83" t="s">
        <v>276</v>
      </c>
      <c r="C448" s="84" t="s">
        <v>278</v>
      </c>
      <c r="D448" s="85"/>
      <c r="E448" s="85"/>
      <c r="F448" s="85"/>
      <c r="G448" s="85">
        <v>0</v>
      </c>
      <c r="H448" s="87"/>
      <c r="I448" s="88">
        <f>SUM(G448+H448)</f>
        <v>0</v>
      </c>
    </row>
    <row r="449" spans="1:10" s="82" customFormat="1">
      <c r="A449" s="84"/>
      <c r="B449" s="83" t="s">
        <v>279</v>
      </c>
      <c r="C449" s="84" t="s">
        <v>280</v>
      </c>
      <c r="D449" s="85"/>
      <c r="E449" s="85"/>
      <c r="F449" s="85"/>
      <c r="G449" s="72">
        <f t="array" ref="G449">SUM(IF(CertFund&amp;CertProg&amp;CertObj=RIGHT(LEFT($A$2,7),2)&amp;LEFT(A446,4)&amp;B447,CertBen))</f>
        <v>0</v>
      </c>
      <c r="H449" s="87"/>
      <c r="I449" s="88">
        <f>SUM(G449+H449)</f>
        <v>0</v>
      </c>
    </row>
    <row r="450" spans="1:10">
      <c r="A450" s="4"/>
      <c r="B450" s="89" t="s">
        <v>279</v>
      </c>
      <c r="C450" s="4" t="s">
        <v>281</v>
      </c>
      <c r="D450" s="90"/>
      <c r="E450" s="90"/>
      <c r="F450" s="90"/>
      <c r="G450" s="90">
        <v>0</v>
      </c>
      <c r="H450" s="91"/>
      <c r="I450" s="92">
        <f>SUM(G450+H450)</f>
        <v>0</v>
      </c>
      <c r="J450" s="82"/>
    </row>
    <row r="451" spans="1:10" ht="10.5" customHeight="1">
      <c r="A451" s="61"/>
      <c r="B451" s="89" t="s">
        <v>282</v>
      </c>
      <c r="C451" s="4" t="s">
        <v>283</v>
      </c>
      <c r="D451" s="90"/>
      <c r="E451" s="90"/>
      <c r="F451" s="90"/>
      <c r="G451" s="90">
        <v>0</v>
      </c>
      <c r="H451" s="93"/>
      <c r="I451" s="108">
        <f t="shared" ref="I451:I474" si="13">SUM(G451+H451)</f>
        <v>0</v>
      </c>
    </row>
    <row r="452" spans="1:10" ht="10.5" customHeight="1">
      <c r="A452" s="61"/>
      <c r="B452" s="89" t="s">
        <v>284</v>
      </c>
      <c r="C452" s="4" t="s">
        <v>285</v>
      </c>
      <c r="D452" s="90"/>
      <c r="E452" s="90"/>
      <c r="F452" s="90"/>
      <c r="G452" s="90">
        <v>0</v>
      </c>
      <c r="H452" s="93"/>
      <c r="I452" s="108">
        <f t="shared" si="13"/>
        <v>0</v>
      </c>
    </row>
    <row r="453" spans="1:10" ht="10.5" customHeight="1">
      <c r="A453" s="61"/>
      <c r="B453" s="89" t="s">
        <v>286</v>
      </c>
      <c r="C453" s="4" t="s">
        <v>287</v>
      </c>
      <c r="D453" s="90"/>
      <c r="E453" s="90"/>
      <c r="F453" s="90"/>
      <c r="G453" s="90">
        <v>0</v>
      </c>
      <c r="H453" s="93"/>
      <c r="I453" s="108">
        <f t="shared" si="13"/>
        <v>0</v>
      </c>
    </row>
    <row r="454" spans="1:10" ht="10.5" customHeight="1">
      <c r="A454" s="61"/>
      <c r="B454" s="89" t="s">
        <v>288</v>
      </c>
      <c r="C454" s="4" t="s">
        <v>289</v>
      </c>
      <c r="D454" s="90"/>
      <c r="E454" s="90"/>
      <c r="F454" s="90"/>
      <c r="G454" s="90">
        <v>0</v>
      </c>
      <c r="H454" s="93"/>
      <c r="I454" s="108">
        <f t="shared" si="13"/>
        <v>0</v>
      </c>
    </row>
    <row r="455" spans="1:10" ht="10.5" customHeight="1">
      <c r="A455" s="61"/>
      <c r="B455" s="89" t="s">
        <v>290</v>
      </c>
      <c r="C455" s="4" t="s">
        <v>291</v>
      </c>
      <c r="D455" s="90"/>
      <c r="E455" s="90"/>
      <c r="F455" s="90"/>
      <c r="G455" s="90">
        <v>0</v>
      </c>
      <c r="H455" s="93"/>
      <c r="I455" s="108">
        <f t="shared" si="13"/>
        <v>0</v>
      </c>
    </row>
    <row r="456" spans="1:10" ht="10.5" customHeight="1">
      <c r="A456" s="61"/>
      <c r="B456" s="94" t="s">
        <v>296</v>
      </c>
      <c r="C456" s="31" t="s">
        <v>297</v>
      </c>
      <c r="D456" s="90"/>
      <c r="E456" s="90"/>
      <c r="F456" s="90"/>
      <c r="G456" s="90">
        <v>0</v>
      </c>
      <c r="H456" s="93"/>
      <c r="I456" s="108">
        <f t="shared" si="13"/>
        <v>0</v>
      </c>
    </row>
    <row r="457" spans="1:10" ht="10.5" customHeight="1">
      <c r="A457" s="61"/>
      <c r="B457" s="89" t="s">
        <v>310</v>
      </c>
      <c r="C457" s="4" t="s">
        <v>311</v>
      </c>
      <c r="D457" s="90"/>
      <c r="E457" s="90"/>
      <c r="F457" s="90"/>
      <c r="G457" s="90">
        <v>0</v>
      </c>
      <c r="H457" s="93"/>
      <c r="I457" s="108">
        <f t="shared" si="13"/>
        <v>0</v>
      </c>
    </row>
    <row r="458" spans="1:10" ht="10.5" customHeight="1">
      <c r="B458" s="89" t="s">
        <v>312</v>
      </c>
      <c r="C458" s="4" t="s">
        <v>313</v>
      </c>
      <c r="D458" s="90"/>
      <c r="E458" s="90"/>
      <c r="F458" s="90"/>
      <c r="G458" s="90">
        <v>0</v>
      </c>
      <c r="H458" s="93"/>
      <c r="I458" s="108">
        <f t="shared" si="13"/>
        <v>0</v>
      </c>
    </row>
    <row r="459" spans="1:10" ht="10.5" customHeight="1">
      <c r="B459" s="89" t="s">
        <v>314</v>
      </c>
      <c r="C459" s="4" t="s">
        <v>315</v>
      </c>
      <c r="D459" s="90"/>
      <c r="E459" s="90"/>
      <c r="F459" s="90"/>
      <c r="G459" s="90">
        <v>0</v>
      </c>
      <c r="H459" s="93"/>
      <c r="I459" s="108">
        <f t="shared" si="13"/>
        <v>0</v>
      </c>
    </row>
    <row r="460" spans="1:10" ht="10.5" customHeight="1">
      <c r="B460" s="89" t="s">
        <v>316</v>
      </c>
      <c r="C460" s="4" t="s">
        <v>317</v>
      </c>
      <c r="D460" s="90"/>
      <c r="E460" s="90"/>
      <c r="F460" s="90"/>
      <c r="G460" s="90">
        <v>0</v>
      </c>
      <c r="H460" s="93"/>
      <c r="I460" s="108">
        <f t="shared" si="13"/>
        <v>0</v>
      </c>
    </row>
    <row r="461" spans="1:10" ht="10.5" customHeight="1">
      <c r="B461" s="89" t="s">
        <v>318</v>
      </c>
      <c r="C461" s="4" t="s">
        <v>319</v>
      </c>
      <c r="D461" s="90"/>
      <c r="E461" s="90"/>
      <c r="F461" s="90"/>
      <c r="G461" s="90">
        <v>0</v>
      </c>
      <c r="H461" s="93"/>
      <c r="I461" s="108">
        <f t="shared" si="13"/>
        <v>0</v>
      </c>
    </row>
    <row r="462" spans="1:10" ht="10.5" customHeight="1">
      <c r="A462" s="61"/>
      <c r="B462" s="89" t="s">
        <v>320</v>
      </c>
      <c r="C462" s="4" t="s">
        <v>321</v>
      </c>
      <c r="D462" s="90"/>
      <c r="E462" s="90"/>
      <c r="F462" s="90"/>
      <c r="G462" s="90">
        <v>0</v>
      </c>
      <c r="H462" s="93"/>
      <c r="I462" s="108">
        <f t="shared" si="13"/>
        <v>0</v>
      </c>
    </row>
    <row r="463" spans="1:10" ht="10.5" customHeight="1">
      <c r="A463" s="61"/>
      <c r="B463" s="89" t="s">
        <v>322</v>
      </c>
      <c r="C463" s="4" t="s">
        <v>323</v>
      </c>
      <c r="D463" s="90"/>
      <c r="E463" s="90"/>
      <c r="F463" s="90"/>
      <c r="G463" s="90">
        <v>0</v>
      </c>
      <c r="H463" s="93"/>
      <c r="I463" s="108">
        <f t="shared" si="13"/>
        <v>0</v>
      </c>
    </row>
    <row r="464" spans="1:10" ht="10.5" customHeight="1">
      <c r="A464" s="61"/>
      <c r="B464" s="89" t="s">
        <v>324</v>
      </c>
      <c r="C464" s="4" t="s">
        <v>325</v>
      </c>
      <c r="D464" s="90"/>
      <c r="E464" s="90"/>
      <c r="F464" s="90"/>
      <c r="G464" s="90">
        <v>0</v>
      </c>
      <c r="H464" s="93"/>
      <c r="I464" s="108">
        <f t="shared" si="13"/>
        <v>0</v>
      </c>
    </row>
    <row r="465" spans="1:9" ht="10.5" customHeight="1">
      <c r="A465" s="61"/>
      <c r="B465" s="89" t="s">
        <v>326</v>
      </c>
      <c r="C465" s="4" t="s">
        <v>327</v>
      </c>
      <c r="D465" s="90"/>
      <c r="E465" s="90"/>
      <c r="F465" s="90"/>
      <c r="G465" s="90">
        <v>0</v>
      </c>
      <c r="H465" s="93"/>
      <c r="I465" s="108">
        <f t="shared" si="13"/>
        <v>0</v>
      </c>
    </row>
    <row r="466" spans="1:9" ht="10.5" customHeight="1">
      <c r="A466" s="61"/>
      <c r="B466" s="89" t="s">
        <v>328</v>
      </c>
      <c r="C466" s="4" t="s">
        <v>329</v>
      </c>
      <c r="D466" s="90"/>
      <c r="E466" s="90"/>
      <c r="F466" s="90"/>
      <c r="G466" s="90">
        <v>0</v>
      </c>
      <c r="H466" s="93"/>
      <c r="I466" s="108">
        <f t="shared" si="13"/>
        <v>0</v>
      </c>
    </row>
    <row r="467" spans="1:9" ht="10.5" customHeight="1">
      <c r="A467" s="61"/>
      <c r="B467" s="89" t="s">
        <v>379</v>
      </c>
      <c r="C467" s="4" t="s">
        <v>436</v>
      </c>
      <c r="D467" s="90"/>
      <c r="E467" s="90"/>
      <c r="F467" s="90"/>
      <c r="G467" s="90">
        <v>0</v>
      </c>
      <c r="H467" s="93"/>
      <c r="I467" s="108">
        <f t="shared" si="13"/>
        <v>0</v>
      </c>
    </row>
    <row r="468" spans="1:9" ht="10.5" customHeight="1">
      <c r="A468" s="61"/>
      <c r="B468" s="89" t="s">
        <v>330</v>
      </c>
      <c r="C468" s="4" t="s">
        <v>331</v>
      </c>
      <c r="D468" s="90"/>
      <c r="E468" s="90"/>
      <c r="F468" s="90"/>
      <c r="G468" s="90">
        <v>0</v>
      </c>
      <c r="H468" s="93"/>
      <c r="I468" s="108">
        <f t="shared" si="13"/>
        <v>0</v>
      </c>
    </row>
    <row r="469" spans="1:9" ht="10.5" customHeight="1">
      <c r="A469" s="61"/>
      <c r="B469" s="89" t="s">
        <v>332</v>
      </c>
      <c r="C469" s="4" t="s">
        <v>333</v>
      </c>
      <c r="D469" s="90"/>
      <c r="E469" s="90"/>
      <c r="F469" s="90"/>
      <c r="G469" s="90">
        <v>0</v>
      </c>
      <c r="H469" s="93"/>
      <c r="I469" s="108">
        <f t="shared" si="13"/>
        <v>0</v>
      </c>
    </row>
    <row r="470" spans="1:9" ht="10.5" customHeight="1">
      <c r="A470" s="61"/>
      <c r="B470" s="89" t="s">
        <v>334</v>
      </c>
      <c r="C470" s="4" t="s">
        <v>335</v>
      </c>
      <c r="D470" s="90"/>
      <c r="E470" s="90"/>
      <c r="F470" s="90"/>
      <c r="G470" s="90">
        <v>0</v>
      </c>
      <c r="H470" s="93"/>
      <c r="I470" s="108">
        <f t="shared" si="13"/>
        <v>0</v>
      </c>
    </row>
    <row r="471" spans="1:9" ht="10.5" customHeight="1">
      <c r="A471" s="61"/>
      <c r="B471" s="89" t="s">
        <v>336</v>
      </c>
      <c r="C471" s="4" t="s">
        <v>337</v>
      </c>
      <c r="D471" s="90"/>
      <c r="E471" s="90"/>
      <c r="F471" s="90"/>
      <c r="G471" s="90">
        <v>0</v>
      </c>
      <c r="H471" s="93"/>
      <c r="I471" s="108">
        <f t="shared" si="13"/>
        <v>0</v>
      </c>
    </row>
    <row r="472" spans="1:9" ht="10.5" customHeight="1">
      <c r="A472" s="61"/>
      <c r="B472" s="89" t="s">
        <v>338</v>
      </c>
      <c r="C472" s="4" t="s">
        <v>339</v>
      </c>
      <c r="D472" s="90"/>
      <c r="E472" s="90"/>
      <c r="F472" s="90"/>
      <c r="G472" s="90">
        <v>0</v>
      </c>
      <c r="H472" s="93"/>
      <c r="I472" s="108">
        <f t="shared" si="13"/>
        <v>0</v>
      </c>
    </row>
    <row r="473" spans="1:9" ht="10.5" customHeight="1">
      <c r="A473" s="61"/>
      <c r="B473" s="89" t="s">
        <v>416</v>
      </c>
      <c r="C473" s="4" t="s">
        <v>417</v>
      </c>
      <c r="D473" s="90"/>
      <c r="E473" s="90"/>
      <c r="F473" s="90"/>
      <c r="G473" s="90">
        <v>0</v>
      </c>
      <c r="H473" s="93"/>
      <c r="I473" s="108">
        <f t="shared" si="13"/>
        <v>0</v>
      </c>
    </row>
    <row r="474" spans="1:9" ht="10.5" customHeight="1" thickBot="1">
      <c r="A474" s="61"/>
      <c r="B474" s="89" t="s">
        <v>418</v>
      </c>
      <c r="C474" s="4" t="s">
        <v>419</v>
      </c>
      <c r="D474" s="95"/>
      <c r="E474" s="95"/>
      <c r="F474" s="95"/>
      <c r="G474" s="95">
        <v>0</v>
      </c>
      <c r="H474" s="93"/>
      <c r="I474" s="108">
        <f t="shared" si="13"/>
        <v>0</v>
      </c>
    </row>
    <row r="475" spans="1:9" ht="10.5" customHeight="1" thickTop="1" thickBot="1">
      <c r="A475" s="61"/>
      <c r="B475" s="89"/>
      <c r="C475" s="4" t="s">
        <v>453</v>
      </c>
      <c r="D475" s="36"/>
      <c r="E475" s="36"/>
      <c r="F475" s="36"/>
      <c r="G475" s="36">
        <f>SUM(G447:G474)</f>
        <v>0</v>
      </c>
      <c r="H475" s="36">
        <f>SUM(H447:H474)</f>
        <v>0</v>
      </c>
      <c r="I475" s="36">
        <f>G475+H475</f>
        <v>0</v>
      </c>
    </row>
    <row r="476" spans="1:9" ht="10.5" customHeight="1" thickTop="1">
      <c r="A476" s="61"/>
      <c r="B476" s="89"/>
      <c r="C476" s="4"/>
      <c r="D476" s="33"/>
      <c r="E476" s="33"/>
      <c r="F476" s="33"/>
      <c r="G476" s="33"/>
      <c r="H476" s="37"/>
      <c r="I476" s="53"/>
    </row>
    <row r="477" spans="1:9" ht="10.5" customHeight="1">
      <c r="A477" s="61" t="s">
        <v>454</v>
      </c>
      <c r="C477" s="4"/>
      <c r="D477" s="33"/>
      <c r="E477" s="33"/>
      <c r="F477" s="33"/>
      <c r="G477" s="33"/>
      <c r="H477" s="37"/>
      <c r="I477" s="53"/>
    </row>
    <row r="478" spans="1:9" s="82" customFormat="1">
      <c r="B478" s="83" t="s">
        <v>276</v>
      </c>
      <c r="C478" s="84" t="s">
        <v>277</v>
      </c>
      <c r="D478" s="85"/>
      <c r="E478" s="85"/>
      <c r="F478" s="85"/>
      <c r="G478" s="86">
        <f t="array" ref="G478">SUM(IF(CertFund&amp;CertProg&amp;CertObj=RIGHT(LEFT($A$2,7),2)&amp;LEFT(A477,4)&amp;B478,CertSalary))</f>
        <v>0</v>
      </c>
      <c r="H478" s="87"/>
      <c r="I478" s="88">
        <f>SUM(G478+H478)</f>
        <v>0</v>
      </c>
    </row>
    <row r="479" spans="1:9" s="82" customFormat="1">
      <c r="B479" s="83" t="s">
        <v>276</v>
      </c>
      <c r="C479" s="84" t="s">
        <v>278</v>
      </c>
      <c r="D479" s="85"/>
      <c r="E479" s="85"/>
      <c r="F479" s="85"/>
      <c r="G479" s="85">
        <v>0</v>
      </c>
      <c r="H479" s="87"/>
      <c r="I479" s="88">
        <f>SUM(G479+H479)</f>
        <v>0</v>
      </c>
    </row>
    <row r="480" spans="1:9" s="82" customFormat="1">
      <c r="A480" s="84"/>
      <c r="B480" s="83" t="s">
        <v>279</v>
      </c>
      <c r="C480" s="84" t="s">
        <v>280</v>
      </c>
      <c r="D480" s="85"/>
      <c r="E480" s="85"/>
      <c r="F480" s="85"/>
      <c r="G480" s="72">
        <f t="array" ref="G480">SUM(IF(CertFund&amp;CertProg&amp;CertObj=RIGHT(LEFT($A$2,7),2)&amp;LEFT(A477,4)&amp;B478,CertBen))</f>
        <v>0</v>
      </c>
      <c r="H480" s="87"/>
      <c r="I480" s="88">
        <f>SUM(G480+H480)</f>
        <v>0</v>
      </c>
    </row>
    <row r="481" spans="1:9" s="82" customFormat="1">
      <c r="A481" s="84"/>
      <c r="B481" s="83" t="s">
        <v>279</v>
      </c>
      <c r="C481" s="84" t="s">
        <v>281</v>
      </c>
      <c r="D481" s="85"/>
      <c r="E481" s="85"/>
      <c r="F481" s="85"/>
      <c r="G481" s="85">
        <v>0</v>
      </c>
      <c r="H481" s="87"/>
      <c r="I481" s="88">
        <f>SUM(G481+H481)</f>
        <v>0</v>
      </c>
    </row>
    <row r="482" spans="1:9" ht="10.5" customHeight="1">
      <c r="B482" s="89" t="s">
        <v>282</v>
      </c>
      <c r="C482" s="4" t="s">
        <v>283</v>
      </c>
      <c r="D482" s="90"/>
      <c r="E482" s="90"/>
      <c r="F482" s="90"/>
      <c r="G482" s="90">
        <v>0</v>
      </c>
      <c r="H482" s="93"/>
      <c r="I482" s="108">
        <f t="shared" ref="I482:I505" si="14">SUM(G482+H482)</f>
        <v>0</v>
      </c>
    </row>
    <row r="483" spans="1:9" ht="10.5" customHeight="1">
      <c r="B483" s="89" t="s">
        <v>284</v>
      </c>
      <c r="C483" s="4" t="s">
        <v>285</v>
      </c>
      <c r="D483" s="90"/>
      <c r="E483" s="90"/>
      <c r="F483" s="90"/>
      <c r="G483" s="90">
        <v>0</v>
      </c>
      <c r="H483" s="93"/>
      <c r="I483" s="108">
        <f t="shared" si="14"/>
        <v>0</v>
      </c>
    </row>
    <row r="484" spans="1:9" ht="10.5" customHeight="1">
      <c r="B484" s="89" t="s">
        <v>286</v>
      </c>
      <c r="C484" s="4" t="s">
        <v>287</v>
      </c>
      <c r="D484" s="90"/>
      <c r="E484" s="90"/>
      <c r="F484" s="90"/>
      <c r="G484" s="90">
        <v>0</v>
      </c>
      <c r="H484" s="93"/>
      <c r="I484" s="108">
        <f t="shared" si="14"/>
        <v>0</v>
      </c>
    </row>
    <row r="485" spans="1:9" ht="10.5" customHeight="1">
      <c r="B485" s="89" t="s">
        <v>288</v>
      </c>
      <c r="C485" s="4" t="s">
        <v>289</v>
      </c>
      <c r="D485" s="90"/>
      <c r="E485" s="90"/>
      <c r="F485" s="90"/>
      <c r="G485" s="90">
        <v>0</v>
      </c>
      <c r="H485" s="93"/>
      <c r="I485" s="108">
        <f t="shared" si="14"/>
        <v>0</v>
      </c>
    </row>
    <row r="486" spans="1:9" ht="10.5" customHeight="1">
      <c r="B486" s="89" t="s">
        <v>290</v>
      </c>
      <c r="C486" s="4" t="s">
        <v>291</v>
      </c>
      <c r="D486" s="90"/>
      <c r="E486" s="90"/>
      <c r="F486" s="90"/>
      <c r="G486" s="90">
        <v>0</v>
      </c>
      <c r="H486" s="93"/>
      <c r="I486" s="108">
        <f t="shared" si="14"/>
        <v>0</v>
      </c>
    </row>
    <row r="487" spans="1:9" ht="10.5" customHeight="1">
      <c r="B487" s="89" t="s">
        <v>292</v>
      </c>
      <c r="C487" s="4" t="s">
        <v>293</v>
      </c>
      <c r="D487" s="90"/>
      <c r="E487" s="90"/>
      <c r="F487" s="90"/>
      <c r="G487" s="90">
        <v>0</v>
      </c>
      <c r="H487" s="93"/>
      <c r="I487" s="108">
        <f t="shared" si="14"/>
        <v>0</v>
      </c>
    </row>
    <row r="488" spans="1:9" ht="10.5" customHeight="1">
      <c r="B488" s="94" t="s">
        <v>296</v>
      </c>
      <c r="C488" s="31" t="s">
        <v>297</v>
      </c>
      <c r="D488" s="90"/>
      <c r="E488" s="90"/>
      <c r="F488" s="90"/>
      <c r="G488" s="90">
        <v>0</v>
      </c>
      <c r="H488" s="93"/>
      <c r="I488" s="108">
        <f t="shared" si="14"/>
        <v>0</v>
      </c>
    </row>
    <row r="489" spans="1:9" ht="10.5" customHeight="1">
      <c r="B489" s="89" t="s">
        <v>310</v>
      </c>
      <c r="C489" s="4" t="s">
        <v>311</v>
      </c>
      <c r="D489" s="90"/>
      <c r="E489" s="90"/>
      <c r="F489" s="90"/>
      <c r="G489" s="90">
        <v>0</v>
      </c>
      <c r="H489" s="93"/>
      <c r="I489" s="108">
        <f t="shared" si="14"/>
        <v>0</v>
      </c>
    </row>
    <row r="490" spans="1:9" ht="10.5" customHeight="1">
      <c r="B490" s="89" t="s">
        <v>312</v>
      </c>
      <c r="C490" s="4" t="s">
        <v>313</v>
      </c>
      <c r="D490" s="90"/>
      <c r="E490" s="90"/>
      <c r="F490" s="90"/>
      <c r="G490" s="90">
        <v>0</v>
      </c>
      <c r="H490" s="93"/>
      <c r="I490" s="108">
        <f t="shared" si="14"/>
        <v>0</v>
      </c>
    </row>
    <row r="491" spans="1:9" ht="10.5" customHeight="1">
      <c r="B491" s="89" t="s">
        <v>314</v>
      </c>
      <c r="C491" s="4" t="s">
        <v>315</v>
      </c>
      <c r="D491" s="90"/>
      <c r="E491" s="90"/>
      <c r="F491" s="90"/>
      <c r="G491" s="90">
        <v>0</v>
      </c>
      <c r="H491" s="93"/>
      <c r="I491" s="108">
        <f t="shared" si="14"/>
        <v>0</v>
      </c>
    </row>
    <row r="492" spans="1:9" ht="10.5" customHeight="1">
      <c r="B492" s="89" t="s">
        <v>316</v>
      </c>
      <c r="C492" s="4" t="s">
        <v>317</v>
      </c>
      <c r="D492" s="90"/>
      <c r="E492" s="90"/>
      <c r="F492" s="90"/>
      <c r="G492" s="90">
        <v>0</v>
      </c>
      <c r="H492" s="93"/>
      <c r="I492" s="108">
        <f t="shared" si="14"/>
        <v>0</v>
      </c>
    </row>
    <row r="493" spans="1:9" ht="10.5" customHeight="1">
      <c r="B493" s="89" t="s">
        <v>318</v>
      </c>
      <c r="C493" s="4" t="s">
        <v>319</v>
      </c>
      <c r="D493" s="90"/>
      <c r="E493" s="90"/>
      <c r="F493" s="90"/>
      <c r="G493" s="90">
        <v>0</v>
      </c>
      <c r="H493" s="93"/>
      <c r="I493" s="108">
        <f t="shared" si="14"/>
        <v>0</v>
      </c>
    </row>
    <row r="494" spans="1:9" ht="10.5" customHeight="1">
      <c r="B494" s="89" t="s">
        <v>320</v>
      </c>
      <c r="C494" s="4" t="s">
        <v>321</v>
      </c>
      <c r="D494" s="90"/>
      <c r="E494" s="90"/>
      <c r="F494" s="90"/>
      <c r="G494" s="90">
        <v>0</v>
      </c>
      <c r="H494" s="93"/>
      <c r="I494" s="108">
        <f t="shared" si="14"/>
        <v>0</v>
      </c>
    </row>
    <row r="495" spans="1:9" ht="10.5" customHeight="1">
      <c r="B495" s="89" t="s">
        <v>322</v>
      </c>
      <c r="C495" s="4" t="s">
        <v>323</v>
      </c>
      <c r="D495" s="90"/>
      <c r="E495" s="90"/>
      <c r="F495" s="90"/>
      <c r="G495" s="90">
        <v>0</v>
      </c>
      <c r="H495" s="93"/>
      <c r="I495" s="108">
        <f t="shared" si="14"/>
        <v>0</v>
      </c>
    </row>
    <row r="496" spans="1:9" ht="10.5" customHeight="1">
      <c r="B496" s="89" t="s">
        <v>324</v>
      </c>
      <c r="C496" s="4" t="s">
        <v>325</v>
      </c>
      <c r="D496" s="90"/>
      <c r="E496" s="90"/>
      <c r="F496" s="90"/>
      <c r="G496" s="90">
        <v>0</v>
      </c>
      <c r="H496" s="93"/>
      <c r="I496" s="108">
        <f t="shared" si="14"/>
        <v>0</v>
      </c>
    </row>
    <row r="497" spans="1:10" ht="10.5" customHeight="1">
      <c r="B497" s="89" t="s">
        <v>326</v>
      </c>
      <c r="C497" s="4" t="s">
        <v>327</v>
      </c>
      <c r="D497" s="90"/>
      <c r="E497" s="90"/>
      <c r="F497" s="90"/>
      <c r="G497" s="90">
        <v>0</v>
      </c>
      <c r="H497" s="93"/>
      <c r="I497" s="108">
        <f t="shared" si="14"/>
        <v>0</v>
      </c>
    </row>
    <row r="498" spans="1:10" ht="10.5" customHeight="1">
      <c r="B498" s="89" t="s">
        <v>328</v>
      </c>
      <c r="C498" s="4" t="s">
        <v>329</v>
      </c>
      <c r="D498" s="90"/>
      <c r="E498" s="90"/>
      <c r="F498" s="90"/>
      <c r="G498" s="90">
        <v>0</v>
      </c>
      <c r="H498" s="93"/>
      <c r="I498" s="108">
        <f t="shared" si="14"/>
        <v>0</v>
      </c>
    </row>
    <row r="499" spans="1:10" ht="10.5" customHeight="1">
      <c r="B499" s="89" t="s">
        <v>330</v>
      </c>
      <c r="C499" s="4" t="s">
        <v>331</v>
      </c>
      <c r="D499" s="90"/>
      <c r="E499" s="90"/>
      <c r="F499" s="90"/>
      <c r="G499" s="90">
        <v>0</v>
      </c>
      <c r="H499" s="93"/>
      <c r="I499" s="108">
        <f t="shared" si="14"/>
        <v>0</v>
      </c>
    </row>
    <row r="500" spans="1:10" ht="10.5" customHeight="1">
      <c r="B500" s="89" t="s">
        <v>332</v>
      </c>
      <c r="C500" s="4" t="s">
        <v>333</v>
      </c>
      <c r="D500" s="90"/>
      <c r="E500" s="90"/>
      <c r="F500" s="90"/>
      <c r="G500" s="90">
        <v>0</v>
      </c>
      <c r="H500" s="93"/>
      <c r="I500" s="108">
        <f t="shared" si="14"/>
        <v>0</v>
      </c>
    </row>
    <row r="501" spans="1:10" ht="10.5" customHeight="1">
      <c r="B501" s="89" t="s">
        <v>334</v>
      </c>
      <c r="C501" s="4" t="s">
        <v>335</v>
      </c>
      <c r="D501" s="90"/>
      <c r="E501" s="90"/>
      <c r="F501" s="90"/>
      <c r="G501" s="90">
        <v>0</v>
      </c>
      <c r="H501" s="93"/>
      <c r="I501" s="108">
        <f t="shared" si="14"/>
        <v>0</v>
      </c>
    </row>
    <row r="502" spans="1:10" ht="10.5" customHeight="1">
      <c r="B502" s="89" t="s">
        <v>336</v>
      </c>
      <c r="C502" s="4" t="s">
        <v>337</v>
      </c>
      <c r="D502" s="90"/>
      <c r="E502" s="90"/>
      <c r="F502" s="90"/>
      <c r="G502" s="90">
        <v>0</v>
      </c>
      <c r="H502" s="93"/>
      <c r="I502" s="108">
        <f t="shared" si="14"/>
        <v>0</v>
      </c>
    </row>
    <row r="503" spans="1:10" ht="10.5" customHeight="1">
      <c r="B503" s="89" t="s">
        <v>338</v>
      </c>
      <c r="C503" s="4" t="s">
        <v>339</v>
      </c>
      <c r="D503" s="90"/>
      <c r="E503" s="90"/>
      <c r="F503" s="90"/>
      <c r="G503" s="90">
        <v>0</v>
      </c>
      <c r="H503" s="93"/>
      <c r="I503" s="108">
        <f t="shared" si="14"/>
        <v>0</v>
      </c>
    </row>
    <row r="504" spans="1:10" ht="10.5" customHeight="1">
      <c r="B504" s="89" t="s">
        <v>416</v>
      </c>
      <c r="C504" s="4" t="s">
        <v>417</v>
      </c>
      <c r="D504" s="90"/>
      <c r="E504" s="90"/>
      <c r="F504" s="90"/>
      <c r="G504" s="90">
        <v>0</v>
      </c>
      <c r="H504" s="93"/>
      <c r="I504" s="108">
        <f t="shared" si="14"/>
        <v>0</v>
      </c>
    </row>
    <row r="505" spans="1:10" ht="10.5" customHeight="1" thickBot="1">
      <c r="B505" s="89" t="s">
        <v>418</v>
      </c>
      <c r="C505" s="4" t="s">
        <v>419</v>
      </c>
      <c r="D505" s="95"/>
      <c r="E505" s="95"/>
      <c r="F505" s="95"/>
      <c r="G505" s="95">
        <v>0</v>
      </c>
      <c r="H505" s="93"/>
      <c r="I505" s="108">
        <f t="shared" si="14"/>
        <v>0</v>
      </c>
    </row>
    <row r="506" spans="1:10" ht="10.5" customHeight="1" thickTop="1" thickBot="1">
      <c r="B506" s="89"/>
      <c r="C506" s="4" t="s">
        <v>455</v>
      </c>
      <c r="D506" s="36"/>
      <c r="E506" s="36"/>
      <c r="F506" s="36"/>
      <c r="G506" s="36">
        <f>SUM(G478:G505)</f>
        <v>0</v>
      </c>
      <c r="H506" s="36">
        <f>SUM(H478:H505)</f>
        <v>0</v>
      </c>
      <c r="I506" s="36">
        <f>G506+H506</f>
        <v>0</v>
      </c>
    </row>
    <row r="507" spans="1:10" ht="10.5" customHeight="1" thickTop="1">
      <c r="B507" s="89"/>
      <c r="C507" s="4"/>
      <c r="D507" s="33"/>
      <c r="E507" s="33"/>
      <c r="F507" s="33"/>
      <c r="G507" s="33"/>
      <c r="H507" s="37"/>
      <c r="I507" s="53"/>
    </row>
    <row r="508" spans="1:10" ht="10.5" customHeight="1">
      <c r="A508" s="61" t="s">
        <v>456</v>
      </c>
      <c r="C508" s="4"/>
      <c r="D508" s="33"/>
      <c r="E508" s="33"/>
      <c r="F508" s="33"/>
      <c r="G508" s="33"/>
      <c r="H508" s="37"/>
      <c r="I508" s="53"/>
    </row>
    <row r="509" spans="1:10" s="82" customFormat="1">
      <c r="B509" s="83" t="s">
        <v>276</v>
      </c>
      <c r="C509" s="84" t="s">
        <v>277</v>
      </c>
      <c r="D509" s="85"/>
      <c r="E509" s="85"/>
      <c r="F509" s="85"/>
      <c r="G509" s="86">
        <f t="array" ref="G509">SUM(IF(CertFund&amp;CertProg&amp;CertObj=RIGHT(LEFT($A$2,7),2)&amp;LEFT(A508,4)&amp;B509,CertSalary))</f>
        <v>0</v>
      </c>
      <c r="H509" s="87"/>
      <c r="I509" s="88">
        <f>SUM(G509+H509)</f>
        <v>0</v>
      </c>
    </row>
    <row r="510" spans="1:10" s="82" customFormat="1">
      <c r="B510" s="83" t="s">
        <v>276</v>
      </c>
      <c r="C510" s="84" t="s">
        <v>278</v>
      </c>
      <c r="D510" s="85"/>
      <c r="E510" s="85"/>
      <c r="F510" s="85"/>
      <c r="G510" s="85">
        <v>0</v>
      </c>
      <c r="H510" s="87"/>
      <c r="I510" s="88">
        <f>SUM(G510+H510)</f>
        <v>0</v>
      </c>
    </row>
    <row r="511" spans="1:10" s="82" customFormat="1">
      <c r="A511" s="84"/>
      <c r="B511" s="83" t="s">
        <v>279</v>
      </c>
      <c r="C511" s="84" t="s">
        <v>280</v>
      </c>
      <c r="D511" s="85"/>
      <c r="E511" s="85"/>
      <c r="F511" s="85"/>
      <c r="G511" s="72">
        <f t="array" ref="G511">SUM(IF(CertFund&amp;CertProg&amp;CertObj=RIGHT(LEFT($A$2,7),2)&amp;LEFT(A508,4)&amp;B509,CertBen))</f>
        <v>0</v>
      </c>
      <c r="H511" s="87"/>
      <c r="I511" s="88">
        <f>SUM(G511+H511)</f>
        <v>0</v>
      </c>
    </row>
    <row r="512" spans="1:10">
      <c r="A512" s="4"/>
      <c r="B512" s="89" t="s">
        <v>279</v>
      </c>
      <c r="C512" s="4" t="s">
        <v>281</v>
      </c>
      <c r="D512" s="90"/>
      <c r="E512" s="90"/>
      <c r="F512" s="90"/>
      <c r="G512" s="90">
        <v>0</v>
      </c>
      <c r="H512" s="91"/>
      <c r="I512" s="92">
        <f>SUM(G512+H512)</f>
        <v>0</v>
      </c>
      <c r="J512" s="82"/>
    </row>
    <row r="513" spans="2:9" ht="10.5" customHeight="1">
      <c r="B513" s="89" t="s">
        <v>282</v>
      </c>
      <c r="C513" s="4" t="s">
        <v>283</v>
      </c>
      <c r="D513" s="90"/>
      <c r="E513" s="90"/>
      <c r="F513" s="90"/>
      <c r="G513" s="90"/>
      <c r="H513" s="93"/>
      <c r="I513" s="108">
        <f t="shared" ref="I513:I538" si="15">SUM(G513+H513)</f>
        <v>0</v>
      </c>
    </row>
    <row r="514" spans="2:9" ht="10.5" customHeight="1">
      <c r="B514" s="89" t="s">
        <v>284</v>
      </c>
      <c r="C514" s="4" t="s">
        <v>285</v>
      </c>
      <c r="D514" s="90"/>
      <c r="E514" s="90"/>
      <c r="F514" s="90"/>
      <c r="G514" s="90">
        <v>0</v>
      </c>
      <c r="H514" s="93"/>
      <c r="I514" s="108">
        <f t="shared" si="15"/>
        <v>0</v>
      </c>
    </row>
    <row r="515" spans="2:9" ht="10.5" customHeight="1">
      <c r="B515" s="89" t="s">
        <v>286</v>
      </c>
      <c r="C515" s="4" t="s">
        <v>287</v>
      </c>
      <c r="D515" s="90"/>
      <c r="E515" s="90"/>
      <c r="F515" s="90"/>
      <c r="G515" s="90">
        <v>0</v>
      </c>
      <c r="H515" s="93"/>
      <c r="I515" s="108">
        <f t="shared" si="15"/>
        <v>0</v>
      </c>
    </row>
    <row r="516" spans="2:9" ht="10.5" customHeight="1">
      <c r="B516" s="89" t="s">
        <v>288</v>
      </c>
      <c r="C516" s="4" t="s">
        <v>289</v>
      </c>
      <c r="D516" s="90"/>
      <c r="E516" s="90"/>
      <c r="F516" s="90"/>
      <c r="G516" s="90">
        <v>0</v>
      </c>
      <c r="H516" s="93"/>
      <c r="I516" s="108">
        <f t="shared" si="15"/>
        <v>0</v>
      </c>
    </row>
    <row r="517" spans="2:9" ht="10.5" customHeight="1">
      <c r="B517" s="89" t="s">
        <v>290</v>
      </c>
      <c r="C517" s="4" t="s">
        <v>291</v>
      </c>
      <c r="D517" s="90"/>
      <c r="E517" s="90"/>
      <c r="F517" s="90"/>
      <c r="G517" s="90">
        <v>0</v>
      </c>
      <c r="H517" s="93"/>
      <c r="I517" s="108">
        <f t="shared" si="15"/>
        <v>0</v>
      </c>
    </row>
    <row r="518" spans="2:9" ht="10.5" customHeight="1">
      <c r="B518" s="94" t="s">
        <v>296</v>
      </c>
      <c r="C518" s="31" t="s">
        <v>297</v>
      </c>
      <c r="D518" s="90"/>
      <c r="E518" s="90"/>
      <c r="F518" s="90"/>
      <c r="G518" s="90">
        <v>0</v>
      </c>
      <c r="H518" s="93"/>
      <c r="I518" s="108">
        <f t="shared" si="15"/>
        <v>0</v>
      </c>
    </row>
    <row r="519" spans="2:9" ht="10.5" customHeight="1">
      <c r="B519" s="89" t="s">
        <v>312</v>
      </c>
      <c r="C519" s="4" t="s">
        <v>313</v>
      </c>
      <c r="D519" s="90"/>
      <c r="E519" s="90"/>
      <c r="F519" s="90"/>
      <c r="G519" s="90">
        <v>0</v>
      </c>
      <c r="H519" s="93"/>
      <c r="I519" s="108">
        <f t="shared" si="15"/>
        <v>0</v>
      </c>
    </row>
    <row r="520" spans="2:9" ht="10.5" customHeight="1">
      <c r="B520" s="89" t="s">
        <v>314</v>
      </c>
      <c r="C520" s="4" t="s">
        <v>315</v>
      </c>
      <c r="D520" s="90"/>
      <c r="E520" s="90"/>
      <c r="F520" s="90"/>
      <c r="G520" s="90">
        <v>0</v>
      </c>
      <c r="H520" s="93"/>
      <c r="I520" s="108">
        <f t="shared" si="15"/>
        <v>0</v>
      </c>
    </row>
    <row r="521" spans="2:9" ht="10.5" customHeight="1">
      <c r="B521" s="89" t="s">
        <v>316</v>
      </c>
      <c r="C521" s="4" t="s">
        <v>317</v>
      </c>
      <c r="D521" s="90"/>
      <c r="E521" s="90"/>
      <c r="F521" s="90"/>
      <c r="G521" s="90">
        <v>0</v>
      </c>
      <c r="H521" s="93"/>
      <c r="I521" s="108">
        <f t="shared" si="15"/>
        <v>0</v>
      </c>
    </row>
    <row r="522" spans="2:9" ht="10.5" customHeight="1">
      <c r="B522" s="89" t="s">
        <v>318</v>
      </c>
      <c r="C522" s="4" t="s">
        <v>319</v>
      </c>
      <c r="D522" s="90"/>
      <c r="E522" s="90"/>
      <c r="F522" s="90"/>
      <c r="G522" s="90">
        <v>0</v>
      </c>
      <c r="H522" s="93"/>
      <c r="I522" s="108">
        <f t="shared" si="15"/>
        <v>0</v>
      </c>
    </row>
    <row r="523" spans="2:9" ht="10.5" customHeight="1">
      <c r="B523" s="89" t="s">
        <v>320</v>
      </c>
      <c r="C523" s="4" t="s">
        <v>321</v>
      </c>
      <c r="D523" s="90"/>
      <c r="E523" s="90"/>
      <c r="F523" s="90"/>
      <c r="G523" s="90">
        <v>0</v>
      </c>
      <c r="H523" s="93"/>
      <c r="I523" s="108">
        <f t="shared" si="15"/>
        <v>0</v>
      </c>
    </row>
    <row r="524" spans="2:9" ht="10.5" customHeight="1">
      <c r="B524" s="89" t="s">
        <v>322</v>
      </c>
      <c r="C524" s="4" t="s">
        <v>323</v>
      </c>
      <c r="D524" s="90"/>
      <c r="E524" s="90"/>
      <c r="F524" s="90"/>
      <c r="G524" s="90">
        <v>0</v>
      </c>
      <c r="H524" s="93"/>
      <c r="I524" s="108">
        <f t="shared" si="15"/>
        <v>0</v>
      </c>
    </row>
    <row r="525" spans="2:9" ht="10.5" customHeight="1">
      <c r="B525" s="89" t="s">
        <v>324</v>
      </c>
      <c r="C525" s="4" t="s">
        <v>325</v>
      </c>
      <c r="D525" s="90"/>
      <c r="E525" s="90"/>
      <c r="F525" s="90"/>
      <c r="G525" s="90">
        <v>0</v>
      </c>
      <c r="H525" s="93"/>
      <c r="I525" s="108">
        <f t="shared" si="15"/>
        <v>0</v>
      </c>
    </row>
    <row r="526" spans="2:9" ht="10.5" customHeight="1">
      <c r="B526" s="89" t="s">
        <v>326</v>
      </c>
      <c r="C526" s="4" t="s">
        <v>327</v>
      </c>
      <c r="D526" s="90"/>
      <c r="E526" s="90"/>
      <c r="F526" s="90"/>
      <c r="G526" s="90">
        <v>0</v>
      </c>
      <c r="H526" s="93"/>
      <c r="I526" s="108">
        <f t="shared" si="15"/>
        <v>0</v>
      </c>
    </row>
    <row r="527" spans="2:9" ht="10.5" customHeight="1">
      <c r="B527" s="89" t="s">
        <v>457</v>
      </c>
      <c r="C527" s="4" t="s">
        <v>458</v>
      </c>
      <c r="D527" s="90"/>
      <c r="E527" s="90"/>
      <c r="F527" s="90"/>
      <c r="G527" s="90">
        <v>0</v>
      </c>
      <c r="H527" s="93"/>
      <c r="I527" s="108">
        <f t="shared" si="15"/>
        <v>0</v>
      </c>
    </row>
    <row r="528" spans="2:9" ht="10.5" customHeight="1">
      <c r="B528" s="89" t="s">
        <v>459</v>
      </c>
      <c r="C528" s="4" t="s">
        <v>460</v>
      </c>
      <c r="D528" s="90"/>
      <c r="E528" s="90"/>
      <c r="F528" s="90"/>
      <c r="G528" s="90">
        <v>0</v>
      </c>
      <c r="H528" s="93"/>
      <c r="I528" s="108">
        <f t="shared" si="15"/>
        <v>0</v>
      </c>
    </row>
    <row r="529" spans="2:9" ht="10.5" customHeight="1">
      <c r="B529" s="89" t="s">
        <v>461</v>
      </c>
      <c r="C529" s="4" t="s">
        <v>462</v>
      </c>
      <c r="D529" s="90"/>
      <c r="E529" s="90"/>
      <c r="F529" s="90"/>
      <c r="G529" s="90">
        <v>0</v>
      </c>
      <c r="H529" s="93"/>
      <c r="I529" s="108">
        <f t="shared" si="15"/>
        <v>0</v>
      </c>
    </row>
    <row r="530" spans="2:9" ht="10.5" customHeight="1">
      <c r="B530" s="89" t="s">
        <v>463</v>
      </c>
      <c r="C530" s="4" t="s">
        <v>464</v>
      </c>
      <c r="D530" s="90"/>
      <c r="E530" s="90"/>
      <c r="F530" s="90"/>
      <c r="G530" s="90">
        <v>0</v>
      </c>
      <c r="H530" s="93"/>
      <c r="I530" s="108">
        <f t="shared" si="15"/>
        <v>0</v>
      </c>
    </row>
    <row r="531" spans="2:9" ht="10.5" customHeight="1">
      <c r="B531" s="89" t="s">
        <v>465</v>
      </c>
      <c r="C531" s="4" t="s">
        <v>466</v>
      </c>
      <c r="D531" s="90"/>
      <c r="E531" s="90"/>
      <c r="F531" s="90"/>
      <c r="G531" s="90">
        <v>0</v>
      </c>
      <c r="H531" s="93"/>
      <c r="I531" s="108">
        <f t="shared" si="15"/>
        <v>0</v>
      </c>
    </row>
    <row r="532" spans="2:9" ht="10.5" customHeight="1">
      <c r="B532" s="89" t="s">
        <v>328</v>
      </c>
      <c r="C532" s="4" t="s">
        <v>329</v>
      </c>
      <c r="D532" s="90"/>
      <c r="E532" s="90"/>
      <c r="F532" s="90"/>
      <c r="G532" s="90">
        <v>0</v>
      </c>
      <c r="H532" s="93"/>
      <c r="I532" s="108">
        <f t="shared" si="15"/>
        <v>0</v>
      </c>
    </row>
    <row r="533" spans="2:9" ht="10.5" customHeight="1">
      <c r="B533" s="89" t="s">
        <v>379</v>
      </c>
      <c r="C533" s="4" t="s">
        <v>436</v>
      </c>
      <c r="D533" s="90"/>
      <c r="E533" s="90"/>
      <c r="F533" s="90"/>
      <c r="G533" s="90">
        <v>0</v>
      </c>
      <c r="H533" s="93"/>
      <c r="I533" s="108">
        <f t="shared" si="15"/>
        <v>0</v>
      </c>
    </row>
    <row r="534" spans="2:9" ht="10.5" customHeight="1">
      <c r="B534" s="89" t="s">
        <v>330</v>
      </c>
      <c r="C534" s="4" t="s">
        <v>331</v>
      </c>
      <c r="D534" s="90"/>
      <c r="E534" s="90"/>
      <c r="F534" s="90"/>
      <c r="G534" s="90">
        <v>0</v>
      </c>
      <c r="H534" s="93"/>
      <c r="I534" s="108">
        <f t="shared" si="15"/>
        <v>0</v>
      </c>
    </row>
    <row r="535" spans="2:9" ht="10.5" customHeight="1">
      <c r="B535" s="89" t="s">
        <v>332</v>
      </c>
      <c r="C535" s="4" t="s">
        <v>333</v>
      </c>
      <c r="D535" s="90"/>
      <c r="E535" s="90"/>
      <c r="F535" s="90"/>
      <c r="G535" s="90">
        <v>0</v>
      </c>
      <c r="H535" s="93"/>
      <c r="I535" s="108">
        <f t="shared" si="15"/>
        <v>0</v>
      </c>
    </row>
    <row r="536" spans="2:9" ht="10.5" customHeight="1">
      <c r="B536" s="89" t="s">
        <v>334</v>
      </c>
      <c r="C536" s="4" t="s">
        <v>335</v>
      </c>
      <c r="D536" s="90"/>
      <c r="E536" s="90"/>
      <c r="F536" s="90"/>
      <c r="G536" s="90">
        <v>0</v>
      </c>
      <c r="H536" s="93"/>
      <c r="I536" s="108">
        <f t="shared" si="15"/>
        <v>0</v>
      </c>
    </row>
    <row r="537" spans="2:9" ht="10.5" customHeight="1">
      <c r="B537" s="89" t="s">
        <v>336</v>
      </c>
      <c r="C537" s="4" t="s">
        <v>337</v>
      </c>
      <c r="D537" s="90"/>
      <c r="E537" s="90"/>
      <c r="F537" s="90"/>
      <c r="G537" s="90">
        <v>0</v>
      </c>
      <c r="H537" s="93"/>
      <c r="I537" s="108">
        <f t="shared" si="15"/>
        <v>0</v>
      </c>
    </row>
    <row r="538" spans="2:9" ht="10.5" customHeight="1" thickBot="1">
      <c r="B538" s="89" t="s">
        <v>338</v>
      </c>
      <c r="C538" s="4" t="s">
        <v>339</v>
      </c>
      <c r="D538" s="90"/>
      <c r="E538" s="90"/>
      <c r="F538" s="90"/>
      <c r="G538" s="90">
        <v>0</v>
      </c>
      <c r="H538" s="93"/>
      <c r="I538" s="108">
        <f t="shared" si="15"/>
        <v>0</v>
      </c>
    </row>
    <row r="539" spans="2:9" ht="14" customHeight="1" thickTop="1" thickBot="1">
      <c r="B539" s="89"/>
      <c r="C539" s="4" t="s">
        <v>467</v>
      </c>
      <c r="D539" s="36"/>
      <c r="E539" s="36"/>
      <c r="F539" s="36"/>
      <c r="G539" s="36">
        <f>SUM(G509:G538)</f>
        <v>0</v>
      </c>
      <c r="H539" s="36"/>
      <c r="I539" s="36">
        <f>G539+H539</f>
        <v>0</v>
      </c>
    </row>
    <row r="540" spans="2:9" ht="10.5" customHeight="1" thickTop="1" thickBot="1">
      <c r="B540" s="4"/>
      <c r="C540" s="4"/>
      <c r="D540" s="33"/>
      <c r="E540" s="33"/>
      <c r="F540" s="33"/>
      <c r="G540" s="33"/>
      <c r="H540" s="37"/>
      <c r="I540" s="53"/>
    </row>
    <row r="541" spans="2:9" ht="16" customHeight="1" thickTop="1" thickBot="1">
      <c r="B541" s="4" t="s">
        <v>468</v>
      </c>
      <c r="D541" s="36"/>
      <c r="E541" s="36"/>
      <c r="F541" s="36"/>
      <c r="G541" s="36">
        <f>G44+G81+G118+G151+G189+G228+G264+G303+G337+G367+G398+G421+G444+G475+G506+G539</f>
        <v>572833.15</v>
      </c>
      <c r="H541" s="36">
        <f>H44+H81+H118+H151+H189+H228+H264+H303+H337+H367+H398+H421+H444+H475+H506+H539</f>
        <v>-56894</v>
      </c>
      <c r="I541" s="36">
        <f>G541+H541</f>
        <v>515939.15</v>
      </c>
    </row>
    <row r="542" spans="2:9" ht="10.5" customHeight="1" thickTop="1" thickBot="1">
      <c r="D542" s="22"/>
      <c r="E542" s="22"/>
      <c r="F542" s="22"/>
      <c r="G542" s="22"/>
      <c r="H542" s="22"/>
      <c r="I542" s="23"/>
    </row>
    <row r="543" spans="2:9" ht="15" customHeight="1" thickTop="1" thickBot="1">
      <c r="B543" s="61" t="s">
        <v>469</v>
      </c>
      <c r="D543" s="36"/>
      <c r="E543" s="36"/>
      <c r="F543" s="36"/>
      <c r="G543" s="36">
        <f>'Charter Expenses'!G1075+'Charter Expenses 2'!G541</f>
        <v>1159494.1499999999</v>
      </c>
      <c r="H543" s="36">
        <f>'Charter Expenses'!H1075+'Charter Expenses 2'!H541</f>
        <v>-76544</v>
      </c>
      <c r="I543" s="36">
        <f>'Charter Expenses'!I1075+'Charter Expenses 2'!I541</f>
        <v>1082950.1499999999</v>
      </c>
    </row>
    <row r="544" spans="2:9" ht="10.5" customHeight="1" thickTop="1">
      <c r="D544" s="22"/>
      <c r="E544" s="22"/>
      <c r="F544" s="22"/>
      <c r="G544" s="22"/>
      <c r="H544" s="22"/>
      <c r="I544" s="23"/>
    </row>
    <row r="545" spans="1:9" ht="10.5" customHeight="1">
      <c r="A545" s="54" t="s">
        <v>470</v>
      </c>
      <c r="D545" s="22"/>
      <c r="E545" s="22"/>
      <c r="F545" s="22"/>
      <c r="G545" s="22"/>
      <c r="H545" s="22"/>
      <c r="I545" s="23"/>
    </row>
    <row r="546" spans="1:9" ht="10.5" customHeight="1">
      <c r="A546" s="61" t="s">
        <v>471</v>
      </c>
      <c r="D546" s="90"/>
      <c r="E546" s="90"/>
      <c r="F546" s="90"/>
      <c r="G546" s="90">
        <v>0</v>
      </c>
      <c r="H546" s="93"/>
      <c r="I546" s="108">
        <f>SUM(G546+H546)</f>
        <v>0</v>
      </c>
    </row>
    <row r="547" spans="1:9" ht="10.5" customHeight="1">
      <c r="A547" s="61" t="s">
        <v>472</v>
      </c>
      <c r="C547" s="4"/>
      <c r="I547" s="108">
        <f t="shared" ref="I547:I548" si="16">SUM(G547+H547)</f>
        <v>0</v>
      </c>
    </row>
    <row r="548" spans="1:9" ht="10.5" customHeight="1">
      <c r="B548" s="109" t="s">
        <v>473</v>
      </c>
      <c r="C548" s="4" t="s">
        <v>474</v>
      </c>
      <c r="D548" s="90"/>
      <c r="E548" s="90"/>
      <c r="F548" s="90"/>
      <c r="G548" s="90">
        <v>0</v>
      </c>
      <c r="H548" s="93"/>
      <c r="I548" s="108">
        <f t="shared" si="16"/>
        <v>0</v>
      </c>
    </row>
    <row r="549" spans="1:9" ht="10.5" customHeight="1">
      <c r="B549" s="109" t="s">
        <v>475</v>
      </c>
      <c r="C549" s="4" t="s">
        <v>476</v>
      </c>
      <c r="D549" s="110"/>
      <c r="E549" s="110"/>
      <c r="F549" s="110"/>
      <c r="G549" s="110">
        <v>0</v>
      </c>
      <c r="H549" s="93"/>
      <c r="I549" s="108">
        <f>SUM(G549+H549)</f>
        <v>0</v>
      </c>
    </row>
    <row r="550" spans="1:9" ht="10.5" customHeight="1">
      <c r="A550" s="17" t="s">
        <v>477</v>
      </c>
      <c r="B550" s="109"/>
      <c r="C550" s="4"/>
      <c r="D550" s="110"/>
      <c r="E550" s="110"/>
      <c r="F550" s="110"/>
      <c r="G550" s="110"/>
      <c r="H550" s="93"/>
      <c r="I550" s="108"/>
    </row>
    <row r="551" spans="1:9" ht="10.5" customHeight="1" thickBot="1">
      <c r="B551" s="109"/>
      <c r="C551" s="111" t="s">
        <v>478</v>
      </c>
      <c r="D551" s="112"/>
      <c r="E551" s="112"/>
      <c r="F551" s="112"/>
      <c r="G551" s="112">
        <f>+[1]CharterFundRev!G112+[1]CharterFundRev!G116+[1]CharterFundRev!G117+[1]CharterFundRev!G118</f>
        <v>0</v>
      </c>
      <c r="H551" s="112"/>
      <c r="I551" s="112">
        <f>+[1]CharterFundRev!I112+[1]CharterFundRev!I116+[1]CharterFundRev!I117+[1]CharterFundRev!I118</f>
        <v>0</v>
      </c>
    </row>
    <row r="552" spans="1:9" ht="10.5" customHeight="1" thickTop="1" thickBot="1">
      <c r="A552" s="61"/>
      <c r="C552" s="4" t="s">
        <v>479</v>
      </c>
      <c r="D552" s="50"/>
      <c r="E552" s="50"/>
      <c r="F552" s="50"/>
      <c r="G552" s="50">
        <f>SUM(G546:G551)</f>
        <v>0</v>
      </c>
      <c r="H552" s="50"/>
      <c r="I552" s="50">
        <f>G552+H552</f>
        <v>0</v>
      </c>
    </row>
    <row r="553" spans="1:9" ht="10.5" customHeight="1" thickTop="1" thickBot="1">
      <c r="A553" s="61"/>
      <c r="C553" s="4"/>
      <c r="D553" s="33"/>
      <c r="E553" s="33"/>
      <c r="F553" s="33"/>
      <c r="G553" s="33"/>
      <c r="I553" s="38"/>
    </row>
    <row r="554" spans="1:9" ht="10.5" customHeight="1" thickTop="1" thickBot="1">
      <c r="B554" s="61" t="s">
        <v>480</v>
      </c>
      <c r="D554" s="50"/>
      <c r="E554" s="50"/>
      <c r="F554" s="50"/>
      <c r="G554" s="50">
        <f>G543+G552</f>
        <v>1159494.1499999999</v>
      </c>
      <c r="H554" s="50">
        <f>H543+H552</f>
        <v>-76544</v>
      </c>
      <c r="I554" s="50">
        <f>G554+H554</f>
        <v>1082950.1499999999</v>
      </c>
    </row>
    <row r="555" spans="1:9" ht="10.5" customHeight="1" thickTop="1">
      <c r="D555" s="22"/>
      <c r="E555" s="22"/>
      <c r="F555" s="22"/>
      <c r="G555" s="22"/>
      <c r="H555" s="22"/>
      <c r="I555" s="23"/>
    </row>
    <row r="556" spans="1:9" ht="10.5" customHeight="1">
      <c r="A556" s="113" t="s">
        <v>481</v>
      </c>
      <c r="B556"/>
      <c r="C556" s="114" t="s">
        <v>482</v>
      </c>
      <c r="D556" s="22"/>
      <c r="E556" s="22"/>
      <c r="F556" s="22"/>
      <c r="G556" s="22"/>
      <c r="H556" s="22"/>
      <c r="I556" s="23"/>
    </row>
    <row r="557" spans="1:9" ht="10.5" customHeight="1">
      <c r="A557" s="115" t="s">
        <v>483</v>
      </c>
      <c r="B557"/>
      <c r="C557" s="4" t="s">
        <v>484</v>
      </c>
      <c r="D557" s="25"/>
      <c r="E557" s="25"/>
      <c r="F557" s="25"/>
      <c r="G557" s="25"/>
      <c r="H557" s="93"/>
      <c r="I557" s="108">
        <f t="shared" ref="I557:I562" si="17">SUM(G557+H557)</f>
        <v>0</v>
      </c>
    </row>
    <row r="558" spans="1:9" ht="10.5" customHeight="1">
      <c r="A558" s="115">
        <v>9315</v>
      </c>
      <c r="B558"/>
      <c r="C558" s="4" t="s">
        <v>517</v>
      </c>
      <c r="D558" s="25"/>
      <c r="E558" s="25"/>
      <c r="F558" s="25"/>
      <c r="G558" s="25"/>
      <c r="H558" s="93"/>
      <c r="I558" s="108">
        <f t="shared" si="17"/>
        <v>0</v>
      </c>
    </row>
    <row r="559" spans="1:9" ht="10.5" customHeight="1">
      <c r="A559" s="116" t="s">
        <v>485</v>
      </c>
      <c r="B559"/>
      <c r="C559" s="4" t="s">
        <v>486</v>
      </c>
      <c r="D559" s="25"/>
      <c r="E559" s="25"/>
      <c r="F559" s="25"/>
      <c r="G559" s="25">
        <v>46126</v>
      </c>
      <c r="H559" s="93">
        <v>-6113</v>
      </c>
      <c r="I559" s="108">
        <f t="shared" si="17"/>
        <v>40013</v>
      </c>
    </row>
    <row r="560" spans="1:9" ht="10.5" customHeight="1">
      <c r="A560" s="116" t="s">
        <v>487</v>
      </c>
      <c r="B560"/>
      <c r="C560" s="4" t="s">
        <v>488</v>
      </c>
      <c r="D560" s="25"/>
      <c r="E560" s="25"/>
      <c r="F560" s="25"/>
      <c r="G560" s="25">
        <v>0</v>
      </c>
      <c r="H560" s="93"/>
      <c r="I560" s="108">
        <f t="shared" si="17"/>
        <v>0</v>
      </c>
    </row>
    <row r="561" spans="1:9" ht="10.5" customHeight="1">
      <c r="A561" s="117" t="s">
        <v>489</v>
      </c>
      <c r="B561"/>
      <c r="C561" s="41" t="s">
        <v>490</v>
      </c>
      <c r="D561" s="25"/>
      <c r="E561" s="25"/>
      <c r="F561" s="25"/>
      <c r="G561" s="25">
        <v>0</v>
      </c>
      <c r="H561" s="93"/>
      <c r="I561" s="108">
        <f t="shared" si="17"/>
        <v>0</v>
      </c>
    </row>
    <row r="562" spans="1:9" ht="10.5" customHeight="1" thickBot="1">
      <c r="A562" s="115" t="s">
        <v>491</v>
      </c>
      <c r="B562"/>
      <c r="C562" s="4" t="s">
        <v>492</v>
      </c>
      <c r="D562" s="91"/>
      <c r="E562" s="91"/>
      <c r="F562" s="91"/>
      <c r="G562" s="91">
        <v>0</v>
      </c>
      <c r="H562" s="93"/>
      <c r="I562" s="108">
        <f t="shared" si="17"/>
        <v>0</v>
      </c>
    </row>
    <row r="563" spans="1:9" ht="18" customHeight="1" thickTop="1" thickBot="1">
      <c r="A563" s="118"/>
      <c r="B563"/>
      <c r="C563" s="4" t="s">
        <v>493</v>
      </c>
      <c r="D563" s="36"/>
      <c r="E563" s="36"/>
      <c r="F563" s="36"/>
      <c r="G563" s="36">
        <f>SUM(G557:G562)</f>
        <v>46126</v>
      </c>
      <c r="H563" s="36">
        <f>SUM(H557:H562)</f>
        <v>-6113</v>
      </c>
      <c r="I563" s="36">
        <f>G563+H563</f>
        <v>40013</v>
      </c>
    </row>
    <row r="564" spans="1:9" ht="10.5" customHeight="1" thickTop="1" thickBot="1">
      <c r="A564" s="118"/>
      <c r="C564" s="4"/>
      <c r="D564" s="22"/>
      <c r="E564" s="22"/>
      <c r="F564" s="22"/>
      <c r="G564" s="22"/>
      <c r="H564" s="33"/>
      <c r="I564" s="34"/>
    </row>
    <row r="565" spans="1:9" ht="10.5" customHeight="1" thickBot="1">
      <c r="B565" s="61" t="s">
        <v>494</v>
      </c>
      <c r="D565" s="19"/>
      <c r="E565" s="19"/>
      <c r="F565" s="19"/>
      <c r="G565" s="19">
        <f>G554+G563</f>
        <v>1205620.1499999999</v>
      </c>
      <c r="H565" s="19">
        <f>H554+H563</f>
        <v>-82657</v>
      </c>
      <c r="I565" s="19">
        <f>G565+H565</f>
        <v>1122963.1499999999</v>
      </c>
    </row>
    <row r="566" spans="1:9" ht="10.5" customHeight="1">
      <c r="A566" s="118"/>
      <c r="C566" s="4" t="s">
        <v>495</v>
      </c>
      <c r="D566" s="22"/>
      <c r="E566" s="22"/>
      <c r="F566" s="22"/>
      <c r="G566" s="22"/>
      <c r="H566" s="33"/>
      <c r="I566" s="34"/>
    </row>
    <row r="567" spans="1:9" ht="10.5" customHeight="1">
      <c r="A567" s="118"/>
      <c r="C567" s="4"/>
      <c r="D567" s="22"/>
      <c r="E567" s="22"/>
      <c r="F567" s="22"/>
      <c r="G567" s="22"/>
      <c r="H567" s="33"/>
      <c r="I567" s="34"/>
    </row>
    <row r="568" spans="1:9" ht="10.5" customHeight="1">
      <c r="C568" s="114" t="s">
        <v>496</v>
      </c>
      <c r="D568" s="22"/>
      <c r="E568" s="22"/>
      <c r="F568" s="22"/>
      <c r="G568" s="22"/>
      <c r="H568" s="33"/>
      <c r="I568" s="34"/>
    </row>
    <row r="569" spans="1:9">
      <c r="A569" s="109" t="s">
        <v>497</v>
      </c>
      <c r="C569" s="119" t="s">
        <v>498</v>
      </c>
      <c r="D569" s="25"/>
      <c r="E569" s="25"/>
      <c r="F569" s="25"/>
      <c r="G569" s="25">
        <f>548196+0.05</f>
        <v>548196.05000000005</v>
      </c>
      <c r="H569" s="25">
        <v>17132</v>
      </c>
      <c r="I569" s="26">
        <f>G569+H569</f>
        <v>565328.05000000005</v>
      </c>
    </row>
    <row r="570" spans="1:9" ht="10.5" customHeight="1" thickBot="1">
      <c r="C570" s="120" t="s">
        <v>499</v>
      </c>
      <c r="I570" s="38"/>
    </row>
    <row r="571" spans="1:9" ht="10.5" customHeight="1" thickBot="1">
      <c r="B571" s="61" t="s">
        <v>500</v>
      </c>
      <c r="D571" s="121">
        <f>D565+D569</f>
        <v>0</v>
      </c>
      <c r="E571" s="121">
        <f>E565+E569</f>
        <v>0</v>
      </c>
      <c r="F571" s="121">
        <f>F565+F569</f>
        <v>0</v>
      </c>
      <c r="G571" s="121">
        <f>G565+G569</f>
        <v>1753816.2</v>
      </c>
      <c r="H571" s="121">
        <f>H565+H569</f>
        <v>-65525</v>
      </c>
      <c r="I571" s="121">
        <f>G571+H571</f>
        <v>1688291.2</v>
      </c>
    </row>
    <row r="572" spans="1:9" ht="10.5" customHeight="1" thickBot="1">
      <c r="C572" s="4"/>
      <c r="D572" s="22"/>
      <c r="E572" s="22"/>
      <c r="F572" s="22"/>
      <c r="G572" s="22"/>
      <c r="H572" s="33"/>
      <c r="I572" s="34"/>
    </row>
    <row r="573" spans="1:9" ht="13" customHeight="1" thickTop="1" thickBot="1">
      <c r="C573" s="122" t="s">
        <v>501</v>
      </c>
      <c r="D573" s="50">
        <f>'Charter Revenue'!D111</f>
        <v>0</v>
      </c>
      <c r="E573" s="50">
        <f>'Charter Revenue'!E111</f>
        <v>0</v>
      </c>
      <c r="F573" s="50">
        <f>'Charter Revenue'!F111</f>
        <v>0</v>
      </c>
      <c r="G573" s="50">
        <f>'Charter Revenue'!G111</f>
        <v>1753816.2</v>
      </c>
      <c r="H573" s="50">
        <f>'Charter Revenue'!H111</f>
        <v>-65525</v>
      </c>
      <c r="I573" s="50">
        <f>G573+H573</f>
        <v>1688291.2</v>
      </c>
    </row>
    <row r="574" spans="1:9" ht="10.5" customHeight="1" thickTop="1">
      <c r="D574" s="123"/>
      <c r="E574" s="123"/>
      <c r="F574" s="123"/>
      <c r="G574" s="123"/>
      <c r="H574" s="37"/>
      <c r="I574" s="53"/>
    </row>
    <row r="575" spans="1:9" ht="10.5" customHeight="1">
      <c r="C575" s="122" t="s">
        <v>502</v>
      </c>
      <c r="D575" s="38">
        <f>D571-D573</f>
        <v>0</v>
      </c>
      <c r="E575" s="38">
        <f>E571-E573</f>
        <v>0</v>
      </c>
      <c r="F575" s="38">
        <f>F571-F573</f>
        <v>0</v>
      </c>
      <c r="G575" s="38">
        <f>G571-G573</f>
        <v>0</v>
      </c>
      <c r="H575" s="38">
        <f>H571-H573</f>
        <v>0</v>
      </c>
      <c r="I575" s="38">
        <f>G575+H575</f>
        <v>0</v>
      </c>
    </row>
    <row r="576" spans="1:9" ht="10.5" customHeight="1">
      <c r="I576" s="38"/>
    </row>
    <row r="577" spans="3:9" ht="10.5" customHeight="1">
      <c r="I577" s="38"/>
    </row>
    <row r="578" spans="3:9" ht="10.5" customHeight="1">
      <c r="C578" s="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Charter Revenue</vt:lpstr>
      <vt:lpstr>Charter Expenses</vt:lpstr>
      <vt:lpstr>Charter Expenses 2</vt:lpstr>
      <vt:lpstr>Sheet1</vt:lpstr>
    </vt:vector>
  </TitlesOfParts>
  <Company>Montezuma-Cortez School District RE-1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Everett</dc:creator>
  <cp:lastModifiedBy>Jace</cp:lastModifiedBy>
  <dcterms:created xsi:type="dcterms:W3CDTF">2015-03-19T13:48:32Z</dcterms:created>
  <dcterms:modified xsi:type="dcterms:W3CDTF">2018-10-31T18:11:01Z</dcterms:modified>
</cp:coreProperties>
</file>